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60" windowWidth="28740" windowHeight="17440" activeTab="0"/>
  </bookViews>
  <sheets>
    <sheet name="Annual Resource Allocation List" sheetId="1" r:id="rId1"/>
    <sheet name="Emergency Requests" sheetId="2" r:id="rId2"/>
    <sheet name="Big Ticket Item List" sheetId="3" r:id="rId3"/>
  </sheets>
  <definedNames>
    <definedName name="_xlnm.Print_Area" localSheetId="1">'Emergency Requests'!$B$2:$R$8</definedName>
  </definedNames>
  <calcPr fullCalcOnLoad="1"/>
</workbook>
</file>

<file path=xl/sharedStrings.xml><?xml version="1.0" encoding="utf-8"?>
<sst xmlns="http://schemas.openxmlformats.org/spreadsheetml/2006/main" count="271" uniqueCount="81">
  <si>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</si>
  <si>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</si>
  <si>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</si>
  <si>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</si>
  <si>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</si>
  <si>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</si>
  <si>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</si>
  <si>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</si>
  <si>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</si>
  <si>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</si>
  <si>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</si>
  <si>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</si>
  <si>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</si>
  <si>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</si>
  <si>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</si>
  <si>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</si>
  <si>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</si>
  <si>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</si>
  <si>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</si>
  <si>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</si>
  <si>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</si>
  <si>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</si>
  <si>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</si>
  <si>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</si>
  <si>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</si>
  <si>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</si>
  <si>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</si>
  <si>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</si>
  <si>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</si>
  <si>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</si>
  <si>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</si>
  <si>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</si>
  <si>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</si>
  <si>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</si>
  <si>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</si>
  <si>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</si>
  <si>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</si>
  <si>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2020-21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</si>
  <si>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</si>
  <si>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</si>
  <si>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All campus</t>
  </si>
  <si>
    <t>Critical</t>
  </si>
  <si>
    <t>Software/Licenses</t>
  </si>
  <si>
    <t>Needed</t>
  </si>
  <si>
    <t>Yes</t>
  </si>
  <si>
    <t>R</t>
  </si>
  <si>
    <t>N</t>
  </si>
  <si>
    <t>1. All students are affected 2. The request does not ignore or worsen disparities. 3. The software helps prevent plagiarism. This is an equity issue because students who can afford to buy essays will be discouraged from doing so.  It will allow all students to submit their authentic and genuine work without the more affluent students from gaining an advantage.</t>
  </si>
  <si>
    <t>1.  All students are affected 2. The request does not ignore or worsen disparities. 3.  The licenses are provided to students in classes where the software is required.  This allows students in those classes who cannot afford the license to be provided the license by the college.</t>
  </si>
  <si>
    <t>1.  All students in lab-based science classes are affected. 2.  The request does not ignore or worsen disparities. 3.  The software provides students who cannot commute to campus an equivalent learning opportunity to experience scientific experiments.</t>
  </si>
  <si>
    <t>1.  all students are affected 2. The request does not ignore or worsen disparities. 3.  The licenses provide students with online tutoring that help students succeed in their classes; this is particularly valuable for students who might work and cannot come to campus during daytime hours for tutoring.</t>
  </si>
  <si>
    <t>1.  All students are affected 2. The request does not ignore or worsen disparities. 3. The software provides instructors the capability of chatting live with students online through Canvas.  This will help students who have lower bandwidth to talk live with their instructors during office hours rather than having to access instructors via Zoom, which requires much more Internet capacity.</t>
  </si>
  <si>
    <t>1. All students are affected. 2. There is discussion whether the software could have unintended consequences of discriminatng students of color and/or students with varying abilities. 3. The sofware prevent plagiarism. This is an equity issue because students who can afford to pay someone to take a test for them will be discouraged from doing so.  It will allow all students to submit their authentic and genuine work without the more affluent students from gaining an advantage.</t>
  </si>
  <si>
    <t>I am making this request in the event that the Academic Senate decides to offer a proctoring software option for faculty.  If it does, there needs to be funding in place to cover the cost of such software.  If it does not elect to proceed with proctoring software, this request is no longer needed.</t>
  </si>
  <si>
    <t>Turnitin.com/yr. 1 (plagiarism detection software license)</t>
  </si>
  <si>
    <t>Turnitin.com/yr. 2 (plagiarism detection software license)</t>
  </si>
  <si>
    <t>Turnitin.com/yr. 3 (plagiarism detection software license)</t>
  </si>
  <si>
    <t>Turnitin.com/yr. 4 (plagiarism detection software license)</t>
  </si>
  <si>
    <t>Turnitin.com/yr. 5 (plagiarism detection software license)</t>
  </si>
  <si>
    <t>Adobe Creative Cloud/yr. 1 (creativity apps software license for students to use)</t>
  </si>
  <si>
    <t>Adobe Creative Cloud/yr. 2 (creativity apps software license for students to use)</t>
  </si>
  <si>
    <t>Adobe Creative Cloud/yr. 3 (creativity apps software license for students to use)</t>
  </si>
  <si>
    <t>Adobe Creative Cloud/yr. 4 (creativity apps software license for students to use)</t>
  </si>
  <si>
    <t>Adobe Creative Cloud/yr. 5 (creativity apps software license for students to use)</t>
  </si>
  <si>
    <t>Labster/yr.1 (virtual lab simulation software, mainly used by STEM classes)</t>
  </si>
  <si>
    <t>Labster/yr.2 (virtual lab simulation software, mainly used by STEM classes)</t>
  </si>
  <si>
    <t>Labster/yr.3 (virtual lab simulation software, mainly used by STEM classes)</t>
  </si>
  <si>
    <t>Labster/yr.4 (virtual lab simulation software, mainly used by STEM classes)</t>
  </si>
  <si>
    <t>Labster/yr.5 (virtual lab simulation software, mainly used by STEM classes)</t>
  </si>
  <si>
    <t>NetTutor/yr.1 (online tutoring service)</t>
  </si>
  <si>
    <t>NetTutor/yr.2  (online tutoring service)</t>
  </si>
  <si>
    <t>NetTutor/yr.3 (online tutoring service)</t>
  </si>
  <si>
    <t>NetTutor/yr.4 (online tutoring service)</t>
  </si>
  <si>
    <t>NetTutor/yr.5 (online tutoring service)</t>
  </si>
  <si>
    <t>Pronto/yr.1 (online chat software license for students to chat live with instructors through Canvas, especially during office hours)</t>
  </si>
  <si>
    <t>Pronto/yr.2 (online chat software license for students to chat live with instructors through Canvas, especially during office hours)</t>
  </si>
  <si>
    <t>Pronto/yr.3 (online chat software license for students to chat live with instructors through Canvas, especially during office hours)</t>
  </si>
  <si>
    <t>Pronto/yr.4 (online chat software license for students to chat live with instructors through Canvas, especially during office hours)</t>
  </si>
  <si>
    <t>Pronto/yr.5 (online chat software license for students to chat live with instructors through Canvas, especially during office hours)</t>
  </si>
  <si>
    <t>Canvas studio (software to enhance video learning in Canvas)/yr. 1</t>
  </si>
  <si>
    <t>Canvas studio (software to enhance video learning in Canvas)/yr. 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</si>
</sst>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70">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8"/>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sz val="8"/>
      <color rgb="FF000000"/>
      <name val="Calibri"/>
      <family val="2"/>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Font="1" applyAlignment="1">
      <alignment/>
    </xf>
    <xf numFmtId="0" fontId="60" fillId="0" borderId="0" xfId="0" applyFont="1" applyAlignment="1">
      <alignment/>
    </xf>
    <xf numFmtId="0" fontId="60" fillId="0" borderId="0" xfId="0" applyFont="1" applyAlignment="1">
      <alignment/>
    </xf>
    <xf numFmtId="0" fontId="61" fillId="0" borderId="0" xfId="0" applyFont="1" applyAlignment="1">
      <alignment vertical="top" wrapText="1"/>
    </xf>
    <xf numFmtId="0" fontId="0" fillId="0" borderId="0" xfId="0" applyAlignment="1">
      <alignment horizontal="center"/>
    </xf>
    <xf numFmtId="0" fontId="60" fillId="0" borderId="0" xfId="0" applyFont="1" applyAlignment="1">
      <alignment horizontal="center"/>
    </xf>
    <xf numFmtId="170" fontId="60" fillId="0" borderId="10" xfId="0" applyNumberFormat="1" applyFont="1" applyBorder="1" applyAlignment="1">
      <alignment/>
    </xf>
    <xf numFmtId="0" fontId="61" fillId="0" borderId="11" xfId="0" applyFont="1" applyBorder="1" applyAlignment="1">
      <alignment horizontal="center" vertical="center" wrapText="1"/>
    </xf>
    <xf numFmtId="0" fontId="60" fillId="0" borderId="12" xfId="0" applyFont="1" applyBorder="1" applyAlignment="1">
      <alignment/>
    </xf>
    <xf numFmtId="0" fontId="60" fillId="0" borderId="13" xfId="0" applyFont="1" applyBorder="1" applyAlignment="1">
      <alignment vertical="top" wrapText="1"/>
    </xf>
    <xf numFmtId="0" fontId="60" fillId="0" borderId="13" xfId="0" applyFont="1" applyBorder="1" applyAlignment="1">
      <alignment vertical="top"/>
    </xf>
    <xf numFmtId="0" fontId="60" fillId="0" borderId="11" xfId="0" applyFont="1" applyBorder="1" applyAlignment="1">
      <alignment/>
    </xf>
    <xf numFmtId="0" fontId="61" fillId="0" borderId="0" xfId="0" applyFont="1" applyAlignment="1">
      <alignment horizontal="center" vertical="center" wrapText="1"/>
    </xf>
    <xf numFmtId="0" fontId="62" fillId="0" borderId="14" xfId="0" applyFont="1" applyBorder="1" applyAlignment="1">
      <alignment horizontal="center" vertical="center" wrapText="1"/>
    </xf>
    <xf numFmtId="0" fontId="61" fillId="0" borderId="15" xfId="0" applyFont="1" applyBorder="1" applyAlignment="1">
      <alignment horizontal="center" vertical="center" wrapText="1"/>
    </xf>
    <xf numFmtId="174" fontId="61" fillId="0" borderId="15" xfId="0" applyNumberFormat="1" applyFont="1" applyBorder="1" applyAlignment="1">
      <alignment horizontal="center" vertical="center" wrapText="1"/>
    </xf>
    <xf numFmtId="0" fontId="62" fillId="0" borderId="16" xfId="0" applyFont="1" applyBorder="1" applyAlignment="1">
      <alignment horizontal="center" vertical="center" wrapText="1"/>
    </xf>
    <xf numFmtId="0" fontId="60" fillId="0" borderId="17" xfId="0" applyFont="1" applyBorder="1" applyAlignment="1">
      <alignment horizontal="left" wrapText="1"/>
    </xf>
    <xf numFmtId="0" fontId="60" fillId="0" borderId="0" xfId="0" applyFont="1" applyAlignment="1">
      <alignment horizontal="left" wrapText="1"/>
    </xf>
    <xf numFmtId="0" fontId="61" fillId="33" borderId="11" xfId="0" applyFont="1" applyFill="1" applyBorder="1" applyAlignment="1">
      <alignment horizontal="center" vertical="center" wrapText="1"/>
    </xf>
    <xf numFmtId="0" fontId="60" fillId="33" borderId="11" xfId="0" applyFont="1" applyFill="1" applyBorder="1" applyAlignment="1">
      <alignment/>
    </xf>
    <xf numFmtId="170" fontId="63" fillId="0" borderId="11" xfId="0" applyNumberFormat="1" applyFont="1" applyBorder="1" applyAlignment="1">
      <alignment horizontal="left" vertical="center"/>
    </xf>
    <xf numFmtId="0" fontId="64" fillId="33" borderId="11" xfId="0" applyFont="1" applyFill="1" applyBorder="1" applyAlignment="1">
      <alignment horizontal="center" vertical="center" wrapText="1"/>
    </xf>
    <xf numFmtId="0" fontId="64" fillId="0" borderId="0" xfId="0" applyFont="1" applyAlignment="1">
      <alignment vertical="center" wrapText="1"/>
    </xf>
    <xf numFmtId="0" fontId="64" fillId="33" borderId="18"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5" fillId="34" borderId="20" xfId="0" applyFont="1" applyFill="1" applyBorder="1" applyAlignment="1">
      <alignment horizontal="center" vertical="center" wrapText="1"/>
    </xf>
    <xf numFmtId="0" fontId="64" fillId="0" borderId="0" xfId="0" applyFont="1" applyAlignment="1">
      <alignment horizontal="center" vertical="center" wrapText="1"/>
    </xf>
    <xf numFmtId="0" fontId="61" fillId="0" borderId="21" xfId="0" applyFont="1" applyBorder="1" applyAlignment="1">
      <alignment horizontal="center" vertical="center" wrapText="1"/>
    </xf>
    <xf numFmtId="170" fontId="63" fillId="0" borderId="10" xfId="0" applyNumberFormat="1" applyFont="1" applyBorder="1" applyAlignment="1">
      <alignment horizontal="left" vertical="center"/>
    </xf>
    <xf numFmtId="0" fontId="60" fillId="0" borderId="22" xfId="0" applyFont="1" applyBorder="1" applyAlignment="1">
      <alignment/>
    </xf>
    <xf numFmtId="0" fontId="64" fillId="0" borderId="23" xfId="0" applyFont="1" applyBorder="1" applyAlignment="1">
      <alignment horizontal="center" vertical="center" wrapText="1"/>
    </xf>
    <xf numFmtId="0" fontId="61" fillId="33" borderId="24" xfId="0" applyFont="1" applyFill="1" applyBorder="1" applyAlignment="1">
      <alignment horizontal="center" vertical="center" wrapText="1"/>
    </xf>
    <xf numFmtId="0" fontId="61" fillId="0" borderId="25" xfId="0" applyFont="1" applyBorder="1" applyAlignment="1">
      <alignment vertical="top" wrapText="1"/>
    </xf>
    <xf numFmtId="170" fontId="63" fillId="0" borderId="26" xfId="0" applyNumberFormat="1" applyFont="1" applyBorder="1" applyAlignment="1">
      <alignment horizontal="left" vertical="center"/>
    </xf>
    <xf numFmtId="170" fontId="63" fillId="0" borderId="27" xfId="0" applyNumberFormat="1" applyFont="1" applyBorder="1" applyAlignment="1">
      <alignment horizontal="left" vertical="center"/>
    </xf>
    <xf numFmtId="0" fontId="60" fillId="0" borderId="28" xfId="0" applyFont="1" applyBorder="1" applyAlignment="1">
      <alignment/>
    </xf>
    <xf numFmtId="0" fontId="60" fillId="0" borderId="29" xfId="0" applyFont="1" applyBorder="1" applyAlignment="1">
      <alignment vertical="top" wrapText="1"/>
    </xf>
    <xf numFmtId="170" fontId="60" fillId="0" borderId="21" xfId="0" applyNumberFormat="1" applyFont="1" applyBorder="1" applyAlignment="1">
      <alignment/>
    </xf>
    <xf numFmtId="0" fontId="64" fillId="0" borderId="11" xfId="0" applyFont="1" applyBorder="1" applyAlignment="1">
      <alignment horizontal="center" vertical="center" wrapText="1"/>
    </xf>
    <xf numFmtId="0" fontId="64" fillId="0" borderId="0" xfId="0" applyFont="1" applyAlignment="1">
      <alignment vertical="center"/>
    </xf>
    <xf numFmtId="0" fontId="64" fillId="0" borderId="0" xfId="0" applyFont="1" applyAlignment="1">
      <alignment horizontal="center" vertical="center"/>
    </xf>
    <xf numFmtId="0" fontId="64" fillId="33" borderId="11" xfId="0" applyFont="1" applyFill="1" applyBorder="1" applyAlignment="1">
      <alignment horizontal="center" vertical="center"/>
    </xf>
    <xf numFmtId="0" fontId="64" fillId="0" borderId="11" xfId="0" applyFont="1" applyBorder="1" applyAlignment="1">
      <alignment vertical="center" wrapText="1"/>
    </xf>
    <xf numFmtId="170" fontId="64" fillId="0" borderId="11" xfId="44" applyFont="1" applyBorder="1" applyAlignment="1">
      <alignment vertical="center"/>
    </xf>
    <xf numFmtId="0" fontId="64" fillId="0" borderId="11" xfId="0" applyFont="1" applyBorder="1" applyAlignment="1">
      <alignment vertical="top" wrapText="1"/>
    </xf>
    <xf numFmtId="0" fontId="64" fillId="0" borderId="11" xfId="0" applyFont="1" applyBorder="1" applyAlignment="1">
      <alignment vertical="top"/>
    </xf>
    <xf numFmtId="0" fontId="64" fillId="0" borderId="11" xfId="0" applyFont="1" applyBorder="1" applyAlignment="1">
      <alignment horizontal="center"/>
    </xf>
    <xf numFmtId="170" fontId="64" fillId="0" borderId="11" xfId="44" applyFont="1" applyBorder="1" applyAlignment="1">
      <alignment/>
    </xf>
    <xf numFmtId="0" fontId="64" fillId="0" borderId="11" xfId="0" applyFont="1" applyFill="1" applyBorder="1" applyAlignment="1">
      <alignment horizontal="center"/>
    </xf>
    <xf numFmtId="174" fontId="66" fillId="0" borderId="0" xfId="0" applyNumberFormat="1" applyFont="1" applyAlignment="1">
      <alignment vertical="center"/>
    </xf>
    <xf numFmtId="174" fontId="64" fillId="0" borderId="11" xfId="0" applyNumberFormat="1" applyFont="1" applyBorder="1" applyAlignment="1">
      <alignment horizontal="center" vertical="center" wrapText="1"/>
    </xf>
    <xf numFmtId="174" fontId="64" fillId="0" borderId="11" xfId="0" applyNumberFormat="1" applyFont="1" applyBorder="1" applyAlignment="1">
      <alignment vertical="center"/>
    </xf>
    <xf numFmtId="174" fontId="66" fillId="0" borderId="11" xfId="0" applyNumberFormat="1" applyFont="1" applyBorder="1" applyAlignment="1">
      <alignment vertical="center"/>
    </xf>
    <xf numFmtId="170" fontId="60" fillId="33" borderId="11" xfId="0" applyNumberFormat="1" applyFont="1" applyFill="1" applyBorder="1" applyAlignment="1">
      <alignment/>
    </xf>
    <xf numFmtId="0" fontId="64" fillId="0" borderId="11" xfId="0" applyFont="1" applyBorder="1" applyAlignment="1">
      <alignment horizontal="center" vertical="center"/>
    </xf>
    <xf numFmtId="44" fontId="64" fillId="33" borderId="11" xfId="0" applyNumberFormat="1" applyFont="1" applyFill="1" applyBorder="1" applyAlignment="1">
      <alignment vertical="center"/>
    </xf>
    <xf numFmtId="0" fontId="64"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7" fillId="0" borderId="11" xfId="0" applyFont="1" applyBorder="1" applyAlignment="1">
      <alignment horizontal="left" vertical="center" wrapText="1"/>
    </xf>
    <xf numFmtId="170" fontId="66" fillId="0" borderId="11" xfId="0" applyNumberFormat="1" applyFont="1" applyBorder="1" applyAlignment="1">
      <alignment vertical="center"/>
    </xf>
    <xf numFmtId="0" fontId="66" fillId="33" borderId="11" xfId="0" applyFont="1" applyFill="1" applyBorder="1" applyAlignment="1">
      <alignment horizontal="center" vertical="center" wrapText="1"/>
    </xf>
    <xf numFmtId="170" fontId="65" fillId="36" borderId="20" xfId="0" applyNumberFormat="1" applyFont="1" applyFill="1" applyBorder="1" applyAlignment="1">
      <alignment vertical="center"/>
    </xf>
    <xf numFmtId="0" fontId="65" fillId="33" borderId="12"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5" xfId="0" applyFont="1" applyFill="1" applyBorder="1" applyAlignment="1">
      <alignment horizontal="center" vertical="center" wrapText="1"/>
    </xf>
    <xf numFmtId="0" fontId="65" fillId="0" borderId="0" xfId="0" applyFont="1" applyAlignment="1">
      <alignment vertical="center"/>
    </xf>
    <xf numFmtId="0" fontId="66"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6"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vertical="center"/>
    </xf>
    <xf numFmtId="0" fontId="65" fillId="33" borderId="10" xfId="0" applyFont="1" applyFill="1" applyBorder="1" applyAlignment="1">
      <alignment horizontal="center" vertical="center" wrapText="1"/>
    </xf>
    <xf numFmtId="0" fontId="65" fillId="0" borderId="11" xfId="0" applyFont="1" applyBorder="1" applyAlignment="1">
      <alignment vertical="center" wrapText="1"/>
    </xf>
    <xf numFmtId="0" fontId="66" fillId="33" borderId="10" xfId="0" applyFont="1" applyFill="1" applyBorder="1" applyAlignment="1">
      <alignment horizontal="center" vertical="center" wrapText="1"/>
    </xf>
    <xf numFmtId="0" fontId="60" fillId="0" borderId="11" xfId="0" applyFont="1" applyBorder="1" applyAlignment="1">
      <alignment vertical="top" wrapText="1"/>
    </xf>
    <xf numFmtId="0" fontId="64" fillId="0" borderId="0" xfId="0" applyFont="1" applyBorder="1" applyAlignment="1">
      <alignment vertical="center" wrapText="1"/>
    </xf>
    <xf numFmtId="0" fontId="60" fillId="0" borderId="0" xfId="0" applyFont="1" applyBorder="1" applyAlignment="1">
      <alignment horizontal="left" wrapText="1"/>
    </xf>
    <xf numFmtId="0" fontId="62" fillId="0" borderId="11" xfId="0" applyFont="1" applyBorder="1" applyAlignment="1">
      <alignment horizontal="center" vertical="center" wrapText="1"/>
    </xf>
    <xf numFmtId="0" fontId="64" fillId="0" borderId="11" xfId="0" applyFont="1" applyBorder="1" applyAlignment="1">
      <alignment horizontal="center" vertical="center" wrapText="1"/>
    </xf>
    <xf numFmtId="0" fontId="68" fillId="0" borderId="0" xfId="0" applyFont="1" applyAlignment="1">
      <alignment wrapText="1"/>
    </xf>
    <xf numFmtId="170" fontId="65" fillId="36" borderId="30" xfId="44" applyFont="1" applyFill="1" applyBorder="1" applyAlignment="1">
      <alignment horizontal="right" vertical="center" wrapText="1"/>
    </xf>
    <xf numFmtId="170" fontId="65" fillId="36" borderId="31" xfId="44" applyFont="1" applyFill="1" applyBorder="1" applyAlignment="1">
      <alignment horizontal="right" vertical="center" wrapText="1"/>
    </xf>
    <xf numFmtId="170" fontId="65" fillId="36" borderId="32" xfId="44" applyFont="1" applyFill="1" applyBorder="1" applyAlignment="1">
      <alignment horizontal="right" vertical="center" wrapText="1"/>
    </xf>
    <xf numFmtId="0" fontId="66" fillId="33" borderId="13" xfId="0" applyFont="1" applyFill="1" applyBorder="1" applyAlignment="1">
      <alignment horizontal="center" vertical="center"/>
    </xf>
    <xf numFmtId="0" fontId="66" fillId="33" borderId="15" xfId="0" applyFont="1" applyFill="1" applyBorder="1" applyAlignment="1">
      <alignment horizontal="center" vertical="center"/>
    </xf>
    <xf numFmtId="0" fontId="64"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6" fillId="36" borderId="33"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4" fillId="0" borderId="35" xfId="0" applyFont="1" applyBorder="1" applyAlignment="1">
      <alignment horizontal="left" vertical="center" wrapText="1"/>
    </xf>
    <xf numFmtId="0" fontId="69" fillId="36" borderId="11" xfId="0" applyFont="1" applyFill="1" applyBorder="1" applyAlignment="1">
      <alignment horizontal="center" vertical="center" wrapText="1"/>
    </xf>
    <xf numFmtId="0" fontId="65" fillId="37" borderId="11"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60"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36" xfId="0" applyFont="1" applyBorder="1" applyAlignment="1">
      <alignment horizontal="center" wrapText="1"/>
    </xf>
    <xf numFmtId="0" fontId="60" fillId="0" borderId="37" xfId="0" applyFont="1" applyBorder="1" applyAlignment="1">
      <alignment horizontal="center" wrapText="1"/>
    </xf>
    <xf numFmtId="170" fontId="60" fillId="33" borderId="10" xfId="0" applyNumberFormat="1" applyFont="1" applyFill="1" applyBorder="1" applyAlignment="1">
      <alignment horizontal="center" wrapText="1"/>
    </xf>
    <xf numFmtId="170" fontId="60" fillId="33" borderId="33" xfId="0" applyNumberFormat="1" applyFont="1" applyFill="1" applyBorder="1" applyAlignment="1">
      <alignment horizontal="center" wrapText="1"/>
    </xf>
    <xf numFmtId="170" fontId="60" fillId="33" borderId="12" xfId="0" applyNumberFormat="1" applyFont="1" applyFill="1" applyBorder="1" applyAlignment="1">
      <alignment horizontal="center" wrapText="1"/>
    </xf>
    <xf numFmtId="0" fontId="58" fillId="0" borderId="0" xfId="0" applyFont="1" applyAlignment="1">
      <alignment horizontal="center"/>
    </xf>
    <xf numFmtId="0" fontId="0" fillId="0" borderId="0" xfId="0" applyAlignment="1">
      <alignment horizontal="center"/>
    </xf>
    <xf numFmtId="0" fontId="58" fillId="0" borderId="1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4"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0"/>
  <sheetViews>
    <sheetView tabSelected="1" zoomScalePageLayoutView="0" workbookViewId="0" topLeftCell="A23">
      <selection activeCell="E32" sqref="E32"/>
    </sheetView>
  </sheetViews>
  <sheetFormatPr defaultColWidth="8.875" defaultRowHeight="15.75"/>
  <cols>
    <col min="1" max="3" width="8.875" style="73" customWidth="1"/>
    <col min="4" max="5" width="29.00390625" style="73" customWidth="1"/>
    <col min="6" max="8" width="8.875" style="75" customWidth="1"/>
    <col min="9" max="9" width="10.00390625" style="73" customWidth="1"/>
    <col min="10" max="10" width="8.875" style="73" customWidth="1"/>
    <col min="11" max="11" width="10.50390625" style="73" bestFit="1" customWidth="1"/>
    <col min="12" max="12" width="10.50390625" style="73" customWidth="1"/>
    <col min="13" max="13" width="8.875" style="73" customWidth="1"/>
    <col min="14" max="14" width="14.50390625" style="73" customWidth="1"/>
    <col min="15" max="19" width="8.875" style="73" customWidth="1"/>
    <col min="20" max="20" width="31.375" style="74" customWidth="1"/>
    <col min="21" max="16384" width="8.875" style="73" customWidth="1"/>
  </cols>
  <sheetData>
    <row r="1" spans="1:20" ht="15.75">
      <c r="A1" s="40"/>
      <c r="B1" s="92" t="s">
        <v>0</v>
      </c>
      <c r="C1" s="92"/>
      <c r="D1" s="92"/>
      <c r="E1" s="92"/>
      <c r="F1" s="92"/>
      <c r="G1" s="92"/>
      <c r="H1" s="92"/>
      <c r="I1" s="92"/>
      <c r="J1" s="92"/>
      <c r="K1" s="92"/>
      <c r="L1" s="92"/>
      <c r="M1" s="92"/>
      <c r="N1" s="92"/>
      <c r="O1" s="41"/>
      <c r="P1" s="41"/>
      <c r="Q1" s="41"/>
      <c r="R1" s="41"/>
      <c r="S1" s="40"/>
      <c r="T1" s="23"/>
    </row>
    <row r="2" spans="1:20" ht="15.75">
      <c r="A2" s="40"/>
      <c r="B2" s="93" t="s">
        <v>37</v>
      </c>
      <c r="C2" s="94"/>
      <c r="D2" s="95"/>
      <c r="E2" s="95"/>
      <c r="F2" s="95"/>
      <c r="G2" s="95"/>
      <c r="H2" s="95"/>
      <c r="I2" s="95"/>
      <c r="J2" s="95"/>
      <c r="K2" s="95"/>
      <c r="L2" s="95"/>
      <c r="M2" s="95"/>
      <c r="N2" s="95"/>
      <c r="O2" s="95"/>
      <c r="P2" s="95"/>
      <c r="Q2" s="95"/>
      <c r="R2" s="96"/>
      <c r="S2" s="40"/>
      <c r="T2" s="23"/>
    </row>
    <row r="3" spans="1:20" ht="94.5" customHeight="1">
      <c r="A3" s="40"/>
      <c r="B3" s="97" t="s">
        <v>32</v>
      </c>
      <c r="C3" s="98"/>
      <c r="D3" s="99"/>
      <c r="E3" s="99"/>
      <c r="F3" s="99"/>
      <c r="G3" s="99"/>
      <c r="H3" s="99"/>
      <c r="I3" s="99"/>
      <c r="J3" s="99"/>
      <c r="K3" s="99"/>
      <c r="L3" s="99"/>
      <c r="M3" s="99"/>
      <c r="N3" s="99"/>
      <c r="O3" s="99"/>
      <c r="P3" s="99"/>
      <c r="Q3" s="99"/>
      <c r="R3" s="99"/>
      <c r="S3" s="40"/>
      <c r="T3" s="23"/>
    </row>
    <row r="4" spans="1:20" ht="22.5">
      <c r="A4" s="100"/>
      <c r="B4" s="100"/>
      <c r="C4" s="100"/>
      <c r="D4" s="100"/>
      <c r="E4" s="100"/>
      <c r="F4" s="100"/>
      <c r="G4" s="100"/>
      <c r="H4" s="100"/>
      <c r="I4" s="100"/>
      <c r="J4" s="100"/>
      <c r="K4" s="100"/>
      <c r="L4" s="100"/>
      <c r="M4" s="100"/>
      <c r="N4" s="100"/>
      <c r="O4" s="101" t="s">
        <v>13</v>
      </c>
      <c r="P4" s="101"/>
      <c r="Q4" s="101"/>
      <c r="R4" s="101"/>
      <c r="S4" s="102"/>
      <c r="T4" s="90" t="s">
        <v>22</v>
      </c>
    </row>
    <row r="5" spans="1:20" ht="142.5">
      <c r="A5" s="68" t="s">
        <v>25</v>
      </c>
      <c r="B5" s="69" t="s">
        <v>34</v>
      </c>
      <c r="C5" s="69" t="s">
        <v>35</v>
      </c>
      <c r="D5" s="70" t="s">
        <v>30</v>
      </c>
      <c r="E5" s="70" t="s">
        <v>39</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91"/>
    </row>
    <row r="6" spans="1:20" ht="31.5" customHeight="1">
      <c r="A6" s="39" t="s">
        <v>40</v>
      </c>
      <c r="B6" s="58" t="s">
        <v>41</v>
      </c>
      <c r="C6" s="58" t="s">
        <v>42</v>
      </c>
      <c r="D6" s="60" t="s">
        <v>54</v>
      </c>
      <c r="E6" s="60" t="s">
        <v>47</v>
      </c>
      <c r="F6" s="55" t="s">
        <v>44</v>
      </c>
      <c r="G6" s="55" t="s">
        <v>45</v>
      </c>
      <c r="H6" s="55">
        <v>1</v>
      </c>
      <c r="I6" s="44">
        <v>49167</v>
      </c>
      <c r="J6" s="39">
        <v>1</v>
      </c>
      <c r="K6" s="44">
        <f aca="true" t="shared" si="0" ref="K6:K32">SUM(I6*J6)</f>
        <v>49167</v>
      </c>
      <c r="L6" s="44">
        <f>SUM(K6*0.09)</f>
        <v>4425.03</v>
      </c>
      <c r="M6" s="44"/>
      <c r="N6" s="61">
        <f aca="true" t="shared" si="1" ref="N6:N32">SUM(K6:M6)</f>
        <v>53592.03</v>
      </c>
      <c r="O6" s="22"/>
      <c r="P6" s="22"/>
      <c r="Q6" s="22"/>
      <c r="R6" s="22"/>
      <c r="S6" s="77"/>
      <c r="T6" s="43"/>
    </row>
    <row r="7" spans="1:20" ht="31.5" customHeight="1">
      <c r="A7" s="85" t="s">
        <v>40</v>
      </c>
      <c r="B7" s="58" t="s">
        <v>41</v>
      </c>
      <c r="C7" s="58" t="s">
        <v>42</v>
      </c>
      <c r="D7" s="60" t="s">
        <v>55</v>
      </c>
      <c r="E7" s="60" t="s">
        <v>47</v>
      </c>
      <c r="F7" s="55" t="s">
        <v>44</v>
      </c>
      <c r="G7" s="55" t="s">
        <v>45</v>
      </c>
      <c r="H7" s="55">
        <v>1</v>
      </c>
      <c r="I7" s="44">
        <v>49167</v>
      </c>
      <c r="J7" s="85">
        <v>1</v>
      </c>
      <c r="K7" s="44">
        <f t="shared" si="0"/>
        <v>49167</v>
      </c>
      <c r="L7" s="44">
        <f>SUM(K7*0.09)</f>
        <v>4425.03</v>
      </c>
      <c r="M7" s="44"/>
      <c r="N7" s="61">
        <f t="shared" si="1"/>
        <v>53592.03</v>
      </c>
      <c r="O7" s="22"/>
      <c r="P7" s="22"/>
      <c r="Q7" s="22"/>
      <c r="R7" s="22"/>
      <c r="S7" s="77"/>
      <c r="T7" s="43"/>
    </row>
    <row r="8" spans="1:20" ht="31.5" customHeight="1">
      <c r="A8" s="85" t="s">
        <v>40</v>
      </c>
      <c r="B8" s="58" t="s">
        <v>41</v>
      </c>
      <c r="C8" s="58" t="s">
        <v>42</v>
      </c>
      <c r="D8" s="60" t="s">
        <v>56</v>
      </c>
      <c r="E8" s="60" t="s">
        <v>47</v>
      </c>
      <c r="F8" s="55" t="s">
        <v>44</v>
      </c>
      <c r="G8" s="55" t="s">
        <v>45</v>
      </c>
      <c r="H8" s="55">
        <v>1</v>
      </c>
      <c r="I8" s="44">
        <v>49167</v>
      </c>
      <c r="J8" s="85">
        <v>1</v>
      </c>
      <c r="K8" s="44">
        <f t="shared" si="0"/>
        <v>49167</v>
      </c>
      <c r="L8" s="44">
        <f>SUM(K8*0.09)</f>
        <v>4425.03</v>
      </c>
      <c r="M8" s="44"/>
      <c r="N8" s="61">
        <f t="shared" si="1"/>
        <v>53592.03</v>
      </c>
      <c r="O8" s="22"/>
      <c r="P8" s="22"/>
      <c r="Q8" s="22"/>
      <c r="R8" s="22"/>
      <c r="S8" s="77"/>
      <c r="T8" s="43"/>
    </row>
    <row r="9" spans="1:20" ht="31.5" customHeight="1">
      <c r="A9" s="85" t="s">
        <v>40</v>
      </c>
      <c r="B9" s="58" t="s">
        <v>41</v>
      </c>
      <c r="C9" s="58" t="s">
        <v>42</v>
      </c>
      <c r="D9" s="60" t="s">
        <v>57</v>
      </c>
      <c r="E9" s="60" t="s">
        <v>47</v>
      </c>
      <c r="F9" s="55" t="s">
        <v>44</v>
      </c>
      <c r="G9" s="55" t="s">
        <v>45</v>
      </c>
      <c r="H9" s="55">
        <v>1</v>
      </c>
      <c r="I9" s="44">
        <v>49167</v>
      </c>
      <c r="J9" s="85">
        <v>1</v>
      </c>
      <c r="K9" s="44">
        <f t="shared" si="0"/>
        <v>49167</v>
      </c>
      <c r="L9" s="44">
        <f>SUM(K9*0.09)</f>
        <v>4425.03</v>
      </c>
      <c r="M9" s="44"/>
      <c r="N9" s="61">
        <f t="shared" si="1"/>
        <v>53592.03</v>
      </c>
      <c r="O9" s="22"/>
      <c r="P9" s="22"/>
      <c r="Q9" s="22"/>
      <c r="R9" s="22"/>
      <c r="S9" s="77"/>
      <c r="T9" s="43"/>
    </row>
    <row r="10" spans="1:20" ht="31.5" customHeight="1">
      <c r="A10" s="85" t="s">
        <v>40</v>
      </c>
      <c r="B10" s="58" t="s">
        <v>41</v>
      </c>
      <c r="C10" s="58" t="s">
        <v>42</v>
      </c>
      <c r="D10" s="60" t="s">
        <v>58</v>
      </c>
      <c r="E10" s="60" t="s">
        <v>47</v>
      </c>
      <c r="F10" s="55" t="s">
        <v>44</v>
      </c>
      <c r="G10" s="55" t="s">
        <v>45</v>
      </c>
      <c r="H10" s="55">
        <v>1</v>
      </c>
      <c r="I10" s="44">
        <v>49167</v>
      </c>
      <c r="J10" s="85">
        <v>1</v>
      </c>
      <c r="K10" s="44">
        <f t="shared" si="0"/>
        <v>49167</v>
      </c>
      <c r="L10" s="44">
        <f>SUM(K10*0.09)</f>
        <v>4425.03</v>
      </c>
      <c r="M10" s="44"/>
      <c r="N10" s="61">
        <f t="shared" si="1"/>
        <v>53592.03</v>
      </c>
      <c r="O10" s="22"/>
      <c r="P10" s="22"/>
      <c r="Q10" s="22"/>
      <c r="R10" s="22"/>
      <c r="S10" s="77"/>
      <c r="T10" s="43"/>
    </row>
    <row r="11" spans="1:20" ht="31.5" customHeight="1">
      <c r="A11" s="39" t="s">
        <v>40</v>
      </c>
      <c r="B11" s="58" t="s">
        <v>41</v>
      </c>
      <c r="C11" s="58" t="s">
        <v>42</v>
      </c>
      <c r="D11" s="60" t="s">
        <v>59</v>
      </c>
      <c r="E11" s="60" t="s">
        <v>48</v>
      </c>
      <c r="F11" s="55" t="s">
        <v>44</v>
      </c>
      <c r="G11" s="55" t="s">
        <v>45</v>
      </c>
      <c r="H11" s="55">
        <v>1</v>
      </c>
      <c r="I11" s="44">
        <v>79.98</v>
      </c>
      <c r="J11" s="39">
        <v>1815</v>
      </c>
      <c r="K11" s="44">
        <f t="shared" si="0"/>
        <v>145163.7</v>
      </c>
      <c r="L11" s="44">
        <f aca="true" t="shared" si="2" ref="L11:L32">SUM(K11*0.09)</f>
        <v>13064.733</v>
      </c>
      <c r="M11" s="44"/>
      <c r="N11" s="61">
        <f t="shared" si="1"/>
        <v>158228.43300000002</v>
      </c>
      <c r="O11" s="22"/>
      <c r="P11" s="22"/>
      <c r="Q11" s="22"/>
      <c r="R11" s="22"/>
      <c r="S11" s="77"/>
      <c r="T11" s="43"/>
    </row>
    <row r="12" spans="1:20" ht="31.5" customHeight="1">
      <c r="A12" s="85" t="s">
        <v>40</v>
      </c>
      <c r="B12" s="58" t="s">
        <v>41</v>
      </c>
      <c r="C12" s="58" t="s">
        <v>42</v>
      </c>
      <c r="D12" s="60" t="s">
        <v>60</v>
      </c>
      <c r="E12" s="60" t="s">
        <v>48</v>
      </c>
      <c r="F12" s="55" t="s">
        <v>44</v>
      </c>
      <c r="G12" s="55" t="s">
        <v>45</v>
      </c>
      <c r="H12" s="55">
        <v>1</v>
      </c>
      <c r="I12" s="44">
        <v>79.98</v>
      </c>
      <c r="J12" s="85">
        <v>1815</v>
      </c>
      <c r="K12" s="44">
        <f t="shared" si="0"/>
        <v>145163.7</v>
      </c>
      <c r="L12" s="44">
        <f t="shared" si="2"/>
        <v>13064.733</v>
      </c>
      <c r="M12" s="44"/>
      <c r="N12" s="61">
        <f t="shared" si="1"/>
        <v>158228.43300000002</v>
      </c>
      <c r="O12" s="22"/>
      <c r="P12" s="22"/>
      <c r="Q12" s="22"/>
      <c r="R12" s="22"/>
      <c r="S12" s="77"/>
      <c r="T12" s="43"/>
    </row>
    <row r="13" spans="1:20" ht="31.5" customHeight="1">
      <c r="A13" s="85" t="s">
        <v>40</v>
      </c>
      <c r="B13" s="58" t="s">
        <v>41</v>
      </c>
      <c r="C13" s="58" t="s">
        <v>42</v>
      </c>
      <c r="D13" s="60" t="s">
        <v>61</v>
      </c>
      <c r="E13" s="60" t="s">
        <v>48</v>
      </c>
      <c r="F13" s="55" t="s">
        <v>44</v>
      </c>
      <c r="G13" s="55" t="s">
        <v>45</v>
      </c>
      <c r="H13" s="55">
        <v>1</v>
      </c>
      <c r="I13" s="44">
        <v>79.98</v>
      </c>
      <c r="J13" s="85">
        <v>1815</v>
      </c>
      <c r="K13" s="44">
        <f t="shared" si="0"/>
        <v>145163.7</v>
      </c>
      <c r="L13" s="44">
        <f t="shared" si="2"/>
        <v>13064.733</v>
      </c>
      <c r="M13" s="44"/>
      <c r="N13" s="61">
        <f t="shared" si="1"/>
        <v>158228.43300000002</v>
      </c>
      <c r="O13" s="22"/>
      <c r="P13" s="22"/>
      <c r="Q13" s="22"/>
      <c r="R13" s="22"/>
      <c r="S13" s="77"/>
      <c r="T13" s="43"/>
    </row>
    <row r="14" spans="1:20" ht="31.5" customHeight="1">
      <c r="A14" s="85" t="s">
        <v>40</v>
      </c>
      <c r="B14" s="58" t="s">
        <v>41</v>
      </c>
      <c r="C14" s="58" t="s">
        <v>42</v>
      </c>
      <c r="D14" s="60" t="s">
        <v>62</v>
      </c>
      <c r="E14" s="60" t="s">
        <v>48</v>
      </c>
      <c r="F14" s="55" t="s">
        <v>44</v>
      </c>
      <c r="G14" s="55" t="s">
        <v>45</v>
      </c>
      <c r="H14" s="55">
        <v>1</v>
      </c>
      <c r="I14" s="44">
        <v>79.98</v>
      </c>
      <c r="J14" s="85">
        <v>1815</v>
      </c>
      <c r="K14" s="44">
        <f t="shared" si="0"/>
        <v>145163.7</v>
      </c>
      <c r="L14" s="44">
        <f t="shared" si="2"/>
        <v>13064.733</v>
      </c>
      <c r="M14" s="44"/>
      <c r="N14" s="61">
        <f t="shared" si="1"/>
        <v>158228.43300000002</v>
      </c>
      <c r="O14" s="22"/>
      <c r="P14" s="22"/>
      <c r="Q14" s="22"/>
      <c r="R14" s="22"/>
      <c r="S14" s="77"/>
      <c r="T14" s="43"/>
    </row>
    <row r="15" spans="1:20" ht="31.5" customHeight="1">
      <c r="A15" s="85" t="s">
        <v>40</v>
      </c>
      <c r="B15" s="58" t="s">
        <v>41</v>
      </c>
      <c r="C15" s="58" t="s">
        <v>42</v>
      </c>
      <c r="D15" s="60" t="s">
        <v>63</v>
      </c>
      <c r="E15" s="60" t="s">
        <v>48</v>
      </c>
      <c r="F15" s="55" t="s">
        <v>44</v>
      </c>
      <c r="G15" s="55" t="s">
        <v>45</v>
      </c>
      <c r="H15" s="55">
        <v>1</v>
      </c>
      <c r="I15" s="44">
        <v>79.98</v>
      </c>
      <c r="J15" s="85">
        <v>1815</v>
      </c>
      <c r="K15" s="44">
        <f t="shared" si="0"/>
        <v>145163.7</v>
      </c>
      <c r="L15" s="44">
        <f t="shared" si="2"/>
        <v>13064.733</v>
      </c>
      <c r="M15" s="44"/>
      <c r="N15" s="61">
        <f t="shared" si="1"/>
        <v>158228.43300000002</v>
      </c>
      <c r="O15" s="22"/>
      <c r="P15" s="22"/>
      <c r="Q15" s="22"/>
      <c r="R15" s="22"/>
      <c r="S15" s="77"/>
      <c r="T15" s="43"/>
    </row>
    <row r="16" spans="1:20" ht="31.5" customHeight="1">
      <c r="A16" s="85" t="s">
        <v>40</v>
      </c>
      <c r="B16" s="58" t="s">
        <v>41</v>
      </c>
      <c r="C16" s="58" t="s">
        <v>42</v>
      </c>
      <c r="D16" s="60" t="s">
        <v>64</v>
      </c>
      <c r="E16" s="60" t="s">
        <v>49</v>
      </c>
      <c r="F16" s="55" t="s">
        <v>44</v>
      </c>
      <c r="G16" s="55" t="s">
        <v>45</v>
      </c>
      <c r="H16" s="55">
        <v>1</v>
      </c>
      <c r="I16" s="44">
        <v>10.5</v>
      </c>
      <c r="J16" s="39">
        <v>1805</v>
      </c>
      <c r="K16" s="44">
        <f t="shared" si="0"/>
        <v>18952.5</v>
      </c>
      <c r="L16" s="44">
        <f t="shared" si="2"/>
        <v>1705.725</v>
      </c>
      <c r="M16" s="44"/>
      <c r="N16" s="61">
        <f t="shared" si="1"/>
        <v>20658.225</v>
      </c>
      <c r="O16" s="22"/>
      <c r="P16" s="22"/>
      <c r="Q16" s="22"/>
      <c r="R16" s="22"/>
      <c r="S16" s="77"/>
      <c r="T16" s="43"/>
    </row>
    <row r="17" spans="1:20" ht="31.5" customHeight="1">
      <c r="A17" s="85" t="s">
        <v>40</v>
      </c>
      <c r="B17" s="58" t="s">
        <v>41</v>
      </c>
      <c r="C17" s="58" t="s">
        <v>42</v>
      </c>
      <c r="D17" s="60" t="s">
        <v>65</v>
      </c>
      <c r="E17" s="60" t="s">
        <v>49</v>
      </c>
      <c r="F17" s="55" t="s">
        <v>44</v>
      </c>
      <c r="G17" s="55" t="s">
        <v>45</v>
      </c>
      <c r="H17" s="55">
        <v>1</v>
      </c>
      <c r="I17" s="44">
        <v>10.5</v>
      </c>
      <c r="J17" s="85">
        <v>1805</v>
      </c>
      <c r="K17" s="44">
        <f t="shared" si="0"/>
        <v>18952.5</v>
      </c>
      <c r="L17" s="44">
        <f t="shared" si="2"/>
        <v>1705.725</v>
      </c>
      <c r="M17" s="44"/>
      <c r="N17" s="61">
        <f t="shared" si="1"/>
        <v>20658.225</v>
      </c>
      <c r="O17" s="22"/>
      <c r="P17" s="22"/>
      <c r="Q17" s="22"/>
      <c r="R17" s="22"/>
      <c r="S17" s="77"/>
      <c r="T17" s="43"/>
    </row>
    <row r="18" spans="1:20" ht="31.5" customHeight="1">
      <c r="A18" s="85" t="s">
        <v>40</v>
      </c>
      <c r="B18" s="58" t="s">
        <v>41</v>
      </c>
      <c r="C18" s="58" t="s">
        <v>42</v>
      </c>
      <c r="D18" s="60" t="s">
        <v>66</v>
      </c>
      <c r="E18" s="60" t="s">
        <v>49</v>
      </c>
      <c r="F18" s="55" t="s">
        <v>44</v>
      </c>
      <c r="G18" s="55" t="s">
        <v>45</v>
      </c>
      <c r="H18" s="55">
        <v>1</v>
      </c>
      <c r="I18" s="44">
        <v>10.5</v>
      </c>
      <c r="J18" s="85">
        <v>1805</v>
      </c>
      <c r="K18" s="44">
        <f t="shared" si="0"/>
        <v>18952.5</v>
      </c>
      <c r="L18" s="44">
        <f t="shared" si="2"/>
        <v>1705.725</v>
      </c>
      <c r="M18" s="44"/>
      <c r="N18" s="61">
        <f t="shared" si="1"/>
        <v>20658.225</v>
      </c>
      <c r="O18" s="22"/>
      <c r="P18" s="22"/>
      <c r="Q18" s="22"/>
      <c r="R18" s="22"/>
      <c r="S18" s="77"/>
      <c r="T18" s="43"/>
    </row>
    <row r="19" spans="1:20" ht="31.5" customHeight="1">
      <c r="A19" s="85" t="s">
        <v>40</v>
      </c>
      <c r="B19" s="58" t="s">
        <v>41</v>
      </c>
      <c r="C19" s="58" t="s">
        <v>42</v>
      </c>
      <c r="D19" s="60" t="s">
        <v>67</v>
      </c>
      <c r="E19" s="60" t="s">
        <v>49</v>
      </c>
      <c r="F19" s="55" t="s">
        <v>44</v>
      </c>
      <c r="G19" s="55" t="s">
        <v>45</v>
      </c>
      <c r="H19" s="55">
        <v>1</v>
      </c>
      <c r="I19" s="44">
        <v>10.5</v>
      </c>
      <c r="J19" s="85">
        <v>1805</v>
      </c>
      <c r="K19" s="44">
        <f t="shared" si="0"/>
        <v>18952.5</v>
      </c>
      <c r="L19" s="44">
        <f t="shared" si="2"/>
        <v>1705.725</v>
      </c>
      <c r="M19" s="44"/>
      <c r="N19" s="61">
        <f t="shared" si="1"/>
        <v>20658.225</v>
      </c>
      <c r="O19" s="22"/>
      <c r="P19" s="22"/>
      <c r="Q19" s="22"/>
      <c r="R19" s="22"/>
      <c r="S19" s="77"/>
      <c r="T19" s="43"/>
    </row>
    <row r="20" spans="1:20" ht="31.5" customHeight="1">
      <c r="A20" s="85" t="s">
        <v>40</v>
      </c>
      <c r="B20" s="58" t="s">
        <v>41</v>
      </c>
      <c r="C20" s="58" t="s">
        <v>42</v>
      </c>
      <c r="D20" s="60" t="s">
        <v>68</v>
      </c>
      <c r="E20" s="60" t="s">
        <v>49</v>
      </c>
      <c r="F20" s="55" t="s">
        <v>44</v>
      </c>
      <c r="G20" s="55" t="s">
        <v>45</v>
      </c>
      <c r="H20" s="55">
        <v>1</v>
      </c>
      <c r="I20" s="44">
        <v>10.5</v>
      </c>
      <c r="J20" s="85">
        <v>1805</v>
      </c>
      <c r="K20" s="44">
        <f t="shared" si="0"/>
        <v>18952.5</v>
      </c>
      <c r="L20" s="44">
        <f t="shared" si="2"/>
        <v>1705.725</v>
      </c>
      <c r="M20" s="44"/>
      <c r="N20" s="61">
        <f t="shared" si="1"/>
        <v>20658.225</v>
      </c>
      <c r="O20" s="22"/>
      <c r="P20" s="22"/>
      <c r="Q20" s="22"/>
      <c r="R20" s="22"/>
      <c r="S20" s="77"/>
      <c r="T20" s="43"/>
    </row>
    <row r="21" spans="1:20" ht="31.5" customHeight="1">
      <c r="A21" s="39" t="s">
        <v>40</v>
      </c>
      <c r="B21" s="58" t="s">
        <v>41</v>
      </c>
      <c r="C21" s="58" t="s">
        <v>42</v>
      </c>
      <c r="D21" s="60" t="s">
        <v>69</v>
      </c>
      <c r="E21" s="60" t="s">
        <v>50</v>
      </c>
      <c r="F21" s="55" t="s">
        <v>44</v>
      </c>
      <c r="G21" s="55" t="s">
        <v>45</v>
      </c>
      <c r="H21" s="55">
        <v>1</v>
      </c>
      <c r="I21" s="44">
        <v>23</v>
      </c>
      <c r="J21" s="39">
        <v>2900</v>
      </c>
      <c r="K21" s="44">
        <f t="shared" si="0"/>
        <v>66700</v>
      </c>
      <c r="L21" s="44">
        <f t="shared" si="2"/>
        <v>6003</v>
      </c>
      <c r="M21" s="44"/>
      <c r="N21" s="61">
        <f t="shared" si="1"/>
        <v>72703</v>
      </c>
      <c r="O21" s="22"/>
      <c r="P21" s="22"/>
      <c r="Q21" s="22"/>
      <c r="R21" s="22"/>
      <c r="S21" s="77"/>
      <c r="T21" s="43"/>
    </row>
    <row r="22" spans="1:20" ht="31.5" customHeight="1">
      <c r="A22" s="85" t="s">
        <v>40</v>
      </c>
      <c r="B22" s="58" t="s">
        <v>41</v>
      </c>
      <c r="C22" s="58" t="s">
        <v>42</v>
      </c>
      <c r="D22" s="60" t="s">
        <v>70</v>
      </c>
      <c r="E22" s="60" t="s">
        <v>50</v>
      </c>
      <c r="F22" s="55" t="s">
        <v>44</v>
      </c>
      <c r="G22" s="55" t="s">
        <v>45</v>
      </c>
      <c r="H22" s="55">
        <v>1</v>
      </c>
      <c r="I22" s="44">
        <v>23</v>
      </c>
      <c r="J22" s="85">
        <v>2900</v>
      </c>
      <c r="K22" s="44">
        <f t="shared" si="0"/>
        <v>66700</v>
      </c>
      <c r="L22" s="44">
        <f t="shared" si="2"/>
        <v>6003</v>
      </c>
      <c r="M22" s="44"/>
      <c r="N22" s="61">
        <f t="shared" si="1"/>
        <v>72703</v>
      </c>
      <c r="O22" s="22"/>
      <c r="P22" s="22"/>
      <c r="Q22" s="22"/>
      <c r="R22" s="22"/>
      <c r="S22" s="77"/>
      <c r="T22" s="43"/>
    </row>
    <row r="23" spans="1:20" ht="31.5" customHeight="1">
      <c r="A23" s="85" t="s">
        <v>40</v>
      </c>
      <c r="B23" s="58" t="s">
        <v>41</v>
      </c>
      <c r="C23" s="58" t="s">
        <v>42</v>
      </c>
      <c r="D23" s="60" t="s">
        <v>71</v>
      </c>
      <c r="E23" s="60" t="s">
        <v>50</v>
      </c>
      <c r="F23" s="55" t="s">
        <v>44</v>
      </c>
      <c r="G23" s="55" t="s">
        <v>45</v>
      </c>
      <c r="H23" s="55">
        <v>1</v>
      </c>
      <c r="I23" s="44">
        <v>23</v>
      </c>
      <c r="J23" s="85">
        <v>2900</v>
      </c>
      <c r="K23" s="44">
        <f t="shared" si="0"/>
        <v>66700</v>
      </c>
      <c r="L23" s="44">
        <f t="shared" si="2"/>
        <v>6003</v>
      </c>
      <c r="M23" s="44"/>
      <c r="N23" s="61">
        <f t="shared" si="1"/>
        <v>72703</v>
      </c>
      <c r="O23" s="22"/>
      <c r="P23" s="22"/>
      <c r="Q23" s="22"/>
      <c r="R23" s="22"/>
      <c r="S23" s="77"/>
      <c r="T23" s="43"/>
    </row>
    <row r="24" spans="1:20" ht="31.5" customHeight="1">
      <c r="A24" s="85" t="s">
        <v>40</v>
      </c>
      <c r="B24" s="58" t="s">
        <v>41</v>
      </c>
      <c r="C24" s="58" t="s">
        <v>42</v>
      </c>
      <c r="D24" s="60" t="s">
        <v>72</v>
      </c>
      <c r="E24" s="60" t="s">
        <v>50</v>
      </c>
      <c r="F24" s="55" t="s">
        <v>44</v>
      </c>
      <c r="G24" s="55" t="s">
        <v>45</v>
      </c>
      <c r="H24" s="55">
        <v>1</v>
      </c>
      <c r="I24" s="44">
        <v>23</v>
      </c>
      <c r="J24" s="85">
        <v>2900</v>
      </c>
      <c r="K24" s="44">
        <f t="shared" si="0"/>
        <v>66700</v>
      </c>
      <c r="L24" s="44">
        <f t="shared" si="2"/>
        <v>6003</v>
      </c>
      <c r="M24" s="44"/>
      <c r="N24" s="61">
        <f t="shared" si="1"/>
        <v>72703</v>
      </c>
      <c r="O24" s="22"/>
      <c r="P24" s="22"/>
      <c r="Q24" s="22"/>
      <c r="R24" s="22"/>
      <c r="S24" s="77"/>
      <c r="T24" s="43"/>
    </row>
    <row r="25" spans="1:20" ht="31.5" customHeight="1">
      <c r="A25" s="85" t="s">
        <v>40</v>
      </c>
      <c r="B25" s="58" t="s">
        <v>41</v>
      </c>
      <c r="C25" s="58" t="s">
        <v>42</v>
      </c>
      <c r="D25" s="60" t="s">
        <v>73</v>
      </c>
      <c r="E25" s="60" t="s">
        <v>50</v>
      </c>
      <c r="F25" s="55" t="s">
        <v>44</v>
      </c>
      <c r="G25" s="55" t="s">
        <v>45</v>
      </c>
      <c r="H25" s="55">
        <v>1</v>
      </c>
      <c r="I25" s="44">
        <v>23</v>
      </c>
      <c r="J25" s="85">
        <v>2900</v>
      </c>
      <c r="K25" s="44">
        <f t="shared" si="0"/>
        <v>66700</v>
      </c>
      <c r="L25" s="44">
        <f t="shared" si="2"/>
        <v>6003</v>
      </c>
      <c r="M25" s="44"/>
      <c r="N25" s="61">
        <f t="shared" si="1"/>
        <v>72703</v>
      </c>
      <c r="O25" s="22"/>
      <c r="P25" s="22"/>
      <c r="Q25" s="22"/>
      <c r="R25" s="22"/>
      <c r="S25" s="77"/>
      <c r="T25" s="43"/>
    </row>
    <row r="26" spans="1:20" ht="31.5" customHeight="1">
      <c r="A26" s="85" t="s">
        <v>40</v>
      </c>
      <c r="B26" s="58" t="s">
        <v>41</v>
      </c>
      <c r="C26" s="58" t="s">
        <v>42</v>
      </c>
      <c r="D26" s="60" t="s">
        <v>74</v>
      </c>
      <c r="E26" s="60" t="s">
        <v>51</v>
      </c>
      <c r="F26" s="55" t="s">
        <v>44</v>
      </c>
      <c r="G26" s="55" t="s">
        <v>45</v>
      </c>
      <c r="H26" s="55">
        <v>1</v>
      </c>
      <c r="I26" s="44">
        <v>1.5</v>
      </c>
      <c r="J26" s="39">
        <v>15900</v>
      </c>
      <c r="K26" s="44">
        <f t="shared" si="0"/>
        <v>23850</v>
      </c>
      <c r="L26" s="44">
        <f t="shared" si="2"/>
        <v>2146.5</v>
      </c>
      <c r="M26" s="44"/>
      <c r="N26" s="61">
        <f t="shared" si="1"/>
        <v>25996.5</v>
      </c>
      <c r="O26" s="22"/>
      <c r="P26" s="22"/>
      <c r="Q26" s="22"/>
      <c r="R26" s="22"/>
      <c r="S26" s="77"/>
      <c r="T26" s="43"/>
    </row>
    <row r="27" spans="1:20" ht="31.5" customHeight="1">
      <c r="A27" s="85" t="s">
        <v>40</v>
      </c>
      <c r="B27" s="58" t="s">
        <v>41</v>
      </c>
      <c r="C27" s="58" t="s">
        <v>42</v>
      </c>
      <c r="D27" s="60" t="s">
        <v>75</v>
      </c>
      <c r="E27" s="60" t="s">
        <v>51</v>
      </c>
      <c r="F27" s="55" t="s">
        <v>44</v>
      </c>
      <c r="G27" s="55" t="s">
        <v>45</v>
      </c>
      <c r="H27" s="55">
        <v>1</v>
      </c>
      <c r="I27" s="44">
        <v>1.5</v>
      </c>
      <c r="J27" s="85">
        <v>15900</v>
      </c>
      <c r="K27" s="44">
        <f t="shared" si="0"/>
        <v>23850</v>
      </c>
      <c r="L27" s="44">
        <f t="shared" si="2"/>
        <v>2146.5</v>
      </c>
      <c r="M27" s="44"/>
      <c r="N27" s="61">
        <f t="shared" si="1"/>
        <v>25996.5</v>
      </c>
      <c r="O27" s="22"/>
      <c r="P27" s="22"/>
      <c r="Q27" s="22"/>
      <c r="R27" s="22"/>
      <c r="S27" s="77"/>
      <c r="T27" s="43"/>
    </row>
    <row r="28" spans="1:20" ht="31.5" customHeight="1">
      <c r="A28" s="85" t="s">
        <v>40</v>
      </c>
      <c r="B28" s="58" t="s">
        <v>41</v>
      </c>
      <c r="C28" s="58" t="s">
        <v>42</v>
      </c>
      <c r="D28" s="60" t="s">
        <v>76</v>
      </c>
      <c r="E28" s="60" t="s">
        <v>51</v>
      </c>
      <c r="F28" s="55" t="s">
        <v>44</v>
      </c>
      <c r="G28" s="55" t="s">
        <v>45</v>
      </c>
      <c r="H28" s="55">
        <v>1</v>
      </c>
      <c r="I28" s="44">
        <v>1.5</v>
      </c>
      <c r="J28" s="85">
        <v>15900</v>
      </c>
      <c r="K28" s="44">
        <f t="shared" si="0"/>
        <v>23850</v>
      </c>
      <c r="L28" s="44">
        <f t="shared" si="2"/>
        <v>2146.5</v>
      </c>
      <c r="M28" s="44"/>
      <c r="N28" s="61">
        <f t="shared" si="1"/>
        <v>25996.5</v>
      </c>
      <c r="O28" s="22"/>
      <c r="P28" s="22"/>
      <c r="Q28" s="22"/>
      <c r="R28" s="22"/>
      <c r="S28" s="77"/>
      <c r="T28" s="43"/>
    </row>
    <row r="29" spans="1:20" ht="31.5" customHeight="1">
      <c r="A29" s="85" t="s">
        <v>40</v>
      </c>
      <c r="B29" s="58" t="s">
        <v>41</v>
      </c>
      <c r="C29" s="58" t="s">
        <v>42</v>
      </c>
      <c r="D29" s="60" t="s">
        <v>77</v>
      </c>
      <c r="E29" s="60" t="s">
        <v>51</v>
      </c>
      <c r="F29" s="55" t="s">
        <v>44</v>
      </c>
      <c r="G29" s="55" t="s">
        <v>45</v>
      </c>
      <c r="H29" s="55">
        <v>1</v>
      </c>
      <c r="I29" s="44">
        <v>1.5</v>
      </c>
      <c r="J29" s="85">
        <v>15900</v>
      </c>
      <c r="K29" s="44">
        <f t="shared" si="0"/>
        <v>23850</v>
      </c>
      <c r="L29" s="44">
        <f t="shared" si="2"/>
        <v>2146.5</v>
      </c>
      <c r="M29" s="44"/>
      <c r="N29" s="61">
        <f t="shared" si="1"/>
        <v>25996.5</v>
      </c>
      <c r="O29" s="22"/>
      <c r="P29" s="22"/>
      <c r="Q29" s="22"/>
      <c r="R29" s="22"/>
      <c r="S29" s="77"/>
      <c r="T29" s="43"/>
    </row>
    <row r="30" spans="1:20" ht="31.5" customHeight="1">
      <c r="A30" s="85" t="s">
        <v>40</v>
      </c>
      <c r="B30" s="58" t="s">
        <v>41</v>
      </c>
      <c r="C30" s="58" t="s">
        <v>42</v>
      </c>
      <c r="D30" s="60" t="s">
        <v>78</v>
      </c>
      <c r="E30" s="60" t="s">
        <v>51</v>
      </c>
      <c r="F30" s="55" t="s">
        <v>44</v>
      </c>
      <c r="G30" s="55" t="s">
        <v>45</v>
      </c>
      <c r="H30" s="55">
        <v>1</v>
      </c>
      <c r="I30" s="44">
        <v>1.5</v>
      </c>
      <c r="J30" s="85">
        <v>15900</v>
      </c>
      <c r="K30" s="44">
        <f t="shared" si="0"/>
        <v>23850</v>
      </c>
      <c r="L30" s="44">
        <f t="shared" si="2"/>
        <v>2146.5</v>
      </c>
      <c r="M30" s="44"/>
      <c r="N30" s="61">
        <f t="shared" si="1"/>
        <v>25996.5</v>
      </c>
      <c r="O30" s="22"/>
      <c r="P30" s="22"/>
      <c r="Q30" s="22"/>
      <c r="R30" s="22"/>
      <c r="S30" s="77"/>
      <c r="T30" s="43"/>
    </row>
    <row r="31" spans="1:20" ht="31.5" customHeight="1">
      <c r="A31" s="39" t="s">
        <v>40</v>
      </c>
      <c r="B31" s="58" t="s">
        <v>43</v>
      </c>
      <c r="C31" s="58" t="s">
        <v>42</v>
      </c>
      <c r="D31" s="86" t="s">
        <v>79</v>
      </c>
      <c r="E31" s="60" t="s">
        <v>52</v>
      </c>
      <c r="F31" s="55" t="s">
        <v>44</v>
      </c>
      <c r="G31" s="55" t="s">
        <v>46</v>
      </c>
      <c r="H31" s="39">
        <v>1</v>
      </c>
      <c r="I31" s="44">
        <v>50000</v>
      </c>
      <c r="J31" s="55">
        <v>1</v>
      </c>
      <c r="K31" s="44">
        <f t="shared" si="0"/>
        <v>50000</v>
      </c>
      <c r="L31" s="44">
        <f t="shared" si="2"/>
        <v>4500</v>
      </c>
      <c r="M31" s="44"/>
      <c r="N31" s="61">
        <f t="shared" si="1"/>
        <v>54500</v>
      </c>
      <c r="O31" s="42"/>
      <c r="P31" s="42"/>
      <c r="Q31" s="42"/>
      <c r="R31" s="42"/>
      <c r="S31" s="76"/>
      <c r="T31" s="43" t="s">
        <v>53</v>
      </c>
    </row>
    <row r="32" spans="1:20" ht="31.5" customHeight="1">
      <c r="A32" s="85" t="s">
        <v>40</v>
      </c>
      <c r="B32" s="58" t="s">
        <v>43</v>
      </c>
      <c r="C32" s="58" t="s">
        <v>42</v>
      </c>
      <c r="D32" s="86" t="s">
        <v>80</v>
      </c>
      <c r="E32" s="60" t="s">
        <v>52</v>
      </c>
      <c r="F32" s="55" t="s">
        <v>44</v>
      </c>
      <c r="G32" s="55" t="s">
        <v>46</v>
      </c>
      <c r="H32" s="85">
        <v>1</v>
      </c>
      <c r="I32" s="44">
        <v>50000</v>
      </c>
      <c r="J32" s="55">
        <v>1</v>
      </c>
      <c r="K32" s="44">
        <f t="shared" si="0"/>
        <v>50000</v>
      </c>
      <c r="L32" s="44">
        <f t="shared" si="2"/>
        <v>4500</v>
      </c>
      <c r="M32" s="44"/>
      <c r="N32" s="61">
        <f t="shared" si="1"/>
        <v>54500</v>
      </c>
      <c r="O32" s="42"/>
      <c r="P32" s="42"/>
      <c r="Q32" s="42"/>
      <c r="R32" s="42"/>
      <c r="S32" s="76"/>
      <c r="T32" s="43" t="s">
        <v>53</v>
      </c>
    </row>
    <row r="33" spans="1:20" ht="31.5" customHeight="1">
      <c r="A33" s="39"/>
      <c r="B33" s="58"/>
      <c r="C33" s="58"/>
      <c r="D33" s="43"/>
      <c r="E33" s="60"/>
      <c r="F33" s="55"/>
      <c r="G33" s="55"/>
      <c r="H33" s="39"/>
      <c r="I33" s="44"/>
      <c r="J33" s="55"/>
      <c r="K33" s="44"/>
      <c r="L33" s="44"/>
      <c r="M33" s="44"/>
      <c r="N33" s="61"/>
      <c r="O33" s="42"/>
      <c r="P33" s="42"/>
      <c r="Q33" s="42"/>
      <c r="R33" s="42"/>
      <c r="S33" s="77"/>
      <c r="T33" s="43"/>
    </row>
    <row r="34" spans="1:20" ht="31.5" customHeight="1">
      <c r="A34" s="39"/>
      <c r="B34" s="58"/>
      <c r="C34" s="58"/>
      <c r="D34" s="43"/>
      <c r="E34" s="60"/>
      <c r="F34" s="55"/>
      <c r="G34" s="55"/>
      <c r="H34" s="39"/>
      <c r="I34" s="44"/>
      <c r="J34" s="55"/>
      <c r="K34" s="44"/>
      <c r="L34" s="44"/>
      <c r="M34" s="44"/>
      <c r="N34" s="61"/>
      <c r="O34" s="42"/>
      <c r="P34" s="42"/>
      <c r="Q34" s="42"/>
      <c r="R34" s="42"/>
      <c r="S34" s="77"/>
      <c r="T34" s="43"/>
    </row>
    <row r="35" spans="1:20" ht="31.5" customHeight="1">
      <c r="A35" s="39"/>
      <c r="B35" s="58"/>
      <c r="C35" s="58"/>
      <c r="D35" s="43"/>
      <c r="E35" s="60"/>
      <c r="F35" s="55"/>
      <c r="G35" s="55"/>
      <c r="H35" s="39"/>
      <c r="I35" s="44"/>
      <c r="J35" s="55"/>
      <c r="K35" s="44"/>
      <c r="L35" s="44"/>
      <c r="M35" s="44"/>
      <c r="N35" s="61"/>
      <c r="O35" s="42"/>
      <c r="P35" s="42"/>
      <c r="Q35" s="42"/>
      <c r="R35" s="42"/>
      <c r="S35" s="77"/>
      <c r="T35" s="43"/>
    </row>
    <row r="36" spans="1:20" ht="31.5" customHeight="1">
      <c r="A36" s="39"/>
      <c r="B36" s="58"/>
      <c r="C36" s="58"/>
      <c r="D36" s="43"/>
      <c r="E36" s="60"/>
      <c r="F36" s="55"/>
      <c r="G36" s="55"/>
      <c r="H36" s="39"/>
      <c r="I36" s="44"/>
      <c r="J36" s="55"/>
      <c r="K36" s="44"/>
      <c r="L36" s="44"/>
      <c r="M36" s="44"/>
      <c r="N36" s="61"/>
      <c r="O36" s="42"/>
      <c r="P36" s="42"/>
      <c r="Q36" s="42"/>
      <c r="R36" s="42"/>
      <c r="S36" s="77"/>
      <c r="T36" s="43"/>
    </row>
    <row r="37" spans="1:20" ht="31.5" customHeight="1">
      <c r="A37" s="39"/>
      <c r="B37" s="58"/>
      <c r="C37" s="58"/>
      <c r="D37" s="43"/>
      <c r="E37" s="60"/>
      <c r="F37" s="55"/>
      <c r="G37" s="55"/>
      <c r="H37" s="39"/>
      <c r="I37" s="44"/>
      <c r="J37" s="55"/>
      <c r="K37" s="44"/>
      <c r="L37" s="44"/>
      <c r="M37" s="44"/>
      <c r="N37" s="61"/>
      <c r="O37" s="42"/>
      <c r="P37" s="42"/>
      <c r="Q37" s="42"/>
      <c r="R37" s="42"/>
      <c r="S37" s="77"/>
      <c r="T37" s="43"/>
    </row>
    <row r="38" spans="1:20" ht="31.5" customHeight="1">
      <c r="A38" s="39"/>
      <c r="B38" s="58"/>
      <c r="C38" s="58"/>
      <c r="D38" s="43"/>
      <c r="E38" s="60"/>
      <c r="F38" s="55"/>
      <c r="G38" s="55"/>
      <c r="H38" s="39"/>
      <c r="I38" s="44"/>
      <c r="J38" s="55"/>
      <c r="K38" s="44"/>
      <c r="L38" s="44"/>
      <c r="M38" s="44"/>
      <c r="N38" s="61"/>
      <c r="O38" s="42"/>
      <c r="P38" s="42"/>
      <c r="Q38" s="42"/>
      <c r="R38" s="42"/>
      <c r="S38" s="77"/>
      <c r="T38" s="43"/>
    </row>
    <row r="39" spans="1:20" ht="31.5" customHeight="1">
      <c r="A39" s="39"/>
      <c r="B39" s="58"/>
      <c r="C39" s="58"/>
      <c r="D39" s="43"/>
      <c r="E39" s="60"/>
      <c r="F39" s="55"/>
      <c r="G39" s="55"/>
      <c r="H39" s="39"/>
      <c r="I39" s="44"/>
      <c r="J39" s="55"/>
      <c r="K39" s="44"/>
      <c r="L39" s="44"/>
      <c r="M39" s="44"/>
      <c r="N39" s="61"/>
      <c r="O39" s="42"/>
      <c r="P39" s="42"/>
      <c r="Q39" s="42"/>
      <c r="R39" s="42"/>
      <c r="S39" s="77"/>
      <c r="T39" s="43"/>
    </row>
    <row r="40" spans="1:20" ht="31.5" customHeight="1">
      <c r="A40" s="39"/>
      <c r="B40" s="58"/>
      <c r="C40" s="58"/>
      <c r="D40" s="43"/>
      <c r="E40" s="60"/>
      <c r="F40" s="55"/>
      <c r="G40" s="55"/>
      <c r="H40" s="39"/>
      <c r="I40" s="44"/>
      <c r="J40" s="55"/>
      <c r="K40" s="44"/>
      <c r="L40" s="44"/>
      <c r="M40" s="44"/>
      <c r="N40" s="61"/>
      <c r="O40" s="42"/>
      <c r="P40" s="42"/>
      <c r="Q40" s="42"/>
      <c r="R40" s="42"/>
      <c r="S40" s="77"/>
      <c r="T40" s="43"/>
    </row>
    <row r="41" spans="1:20" ht="31.5" customHeight="1">
      <c r="A41" s="39"/>
      <c r="B41" s="58"/>
      <c r="C41" s="58"/>
      <c r="D41" s="43"/>
      <c r="E41" s="60"/>
      <c r="F41" s="55"/>
      <c r="G41" s="55"/>
      <c r="H41" s="39"/>
      <c r="I41" s="44"/>
      <c r="J41" s="55"/>
      <c r="K41" s="44"/>
      <c r="L41" s="44"/>
      <c r="M41" s="44"/>
      <c r="N41" s="61"/>
      <c r="O41" s="42"/>
      <c r="P41" s="42"/>
      <c r="Q41" s="42"/>
      <c r="R41" s="42"/>
      <c r="S41" s="77"/>
      <c r="T41" s="43"/>
    </row>
    <row r="42" spans="1:20" ht="31.5" customHeight="1">
      <c r="A42" s="39"/>
      <c r="B42" s="58"/>
      <c r="C42" s="58"/>
      <c r="D42" s="43"/>
      <c r="E42" s="60"/>
      <c r="F42" s="55"/>
      <c r="G42" s="55"/>
      <c r="H42" s="39"/>
      <c r="I42" s="44"/>
      <c r="J42" s="55"/>
      <c r="K42" s="44"/>
      <c r="L42" s="44"/>
      <c r="M42" s="44"/>
      <c r="N42" s="61"/>
      <c r="O42" s="42"/>
      <c r="P42" s="42"/>
      <c r="Q42" s="42"/>
      <c r="R42" s="42"/>
      <c r="S42" s="76"/>
      <c r="T42" s="43"/>
    </row>
    <row r="43" spans="1:20" ht="31.5" customHeight="1">
      <c r="A43" s="39"/>
      <c r="B43" s="58"/>
      <c r="C43" s="58"/>
      <c r="D43" s="43"/>
      <c r="E43" s="60"/>
      <c r="F43" s="55"/>
      <c r="G43" s="55"/>
      <c r="H43" s="39"/>
      <c r="I43" s="44"/>
      <c r="J43" s="55"/>
      <c r="K43" s="44"/>
      <c r="L43" s="44"/>
      <c r="M43" s="44"/>
      <c r="N43" s="61"/>
      <c r="O43" s="42"/>
      <c r="P43" s="42"/>
      <c r="Q43" s="42"/>
      <c r="R43" s="42"/>
      <c r="S43" s="76"/>
      <c r="T43" s="43"/>
    </row>
    <row r="44" spans="1:20" ht="31.5" customHeight="1">
      <c r="A44" s="39"/>
      <c r="B44" s="58"/>
      <c r="C44" s="58"/>
      <c r="D44" s="43"/>
      <c r="E44" s="60"/>
      <c r="F44" s="55"/>
      <c r="G44" s="55"/>
      <c r="H44" s="39"/>
      <c r="I44" s="44"/>
      <c r="J44" s="55"/>
      <c r="K44" s="44"/>
      <c r="L44" s="44"/>
      <c r="M44" s="44"/>
      <c r="N44" s="61"/>
      <c r="O44" s="42"/>
      <c r="P44" s="42"/>
      <c r="Q44" s="42"/>
      <c r="R44" s="42"/>
      <c r="S44" s="76"/>
      <c r="T44" s="43"/>
    </row>
    <row r="45" spans="1:20" ht="31.5" customHeight="1">
      <c r="A45" s="39"/>
      <c r="B45" s="58"/>
      <c r="C45" s="58"/>
      <c r="D45" s="43"/>
      <c r="E45" s="60"/>
      <c r="F45" s="55"/>
      <c r="G45" s="55"/>
      <c r="H45" s="39"/>
      <c r="I45" s="44"/>
      <c r="J45" s="55"/>
      <c r="K45" s="44"/>
      <c r="L45" s="44"/>
      <c r="M45" s="44"/>
      <c r="N45" s="61"/>
      <c r="O45" s="42"/>
      <c r="P45" s="42"/>
      <c r="Q45" s="42"/>
      <c r="R45" s="42"/>
      <c r="S45" s="76"/>
      <c r="T45" s="43"/>
    </row>
    <row r="46" spans="1:20" ht="31.5" customHeight="1">
      <c r="A46" s="39"/>
      <c r="B46" s="58"/>
      <c r="C46" s="58"/>
      <c r="D46" s="43"/>
      <c r="E46" s="60"/>
      <c r="F46" s="55"/>
      <c r="G46" s="55"/>
      <c r="H46" s="39"/>
      <c r="I46" s="44"/>
      <c r="J46" s="55"/>
      <c r="K46" s="44"/>
      <c r="L46" s="44"/>
      <c r="M46" s="44"/>
      <c r="N46" s="61"/>
      <c r="O46" s="42"/>
      <c r="P46" s="42"/>
      <c r="Q46" s="42"/>
      <c r="R46" s="42"/>
      <c r="S46" s="76"/>
      <c r="T46" s="43"/>
    </row>
    <row r="47" spans="1:20" ht="31.5" customHeight="1">
      <c r="A47" s="39"/>
      <c r="B47" s="58"/>
      <c r="C47" s="58"/>
      <c r="D47" s="43"/>
      <c r="E47" s="60"/>
      <c r="F47" s="55"/>
      <c r="G47" s="55"/>
      <c r="H47" s="39"/>
      <c r="I47" s="44"/>
      <c r="J47" s="55"/>
      <c r="K47" s="44"/>
      <c r="L47" s="44"/>
      <c r="M47" s="44"/>
      <c r="N47" s="61"/>
      <c r="O47" s="42"/>
      <c r="P47" s="42"/>
      <c r="Q47" s="42"/>
      <c r="R47" s="42"/>
      <c r="S47" s="76"/>
      <c r="T47" s="43"/>
    </row>
    <row r="48" spans="1:20" ht="31.5" customHeight="1" thickBot="1">
      <c r="A48" s="39"/>
      <c r="B48" s="58"/>
      <c r="C48" s="58"/>
      <c r="D48" s="43"/>
      <c r="E48" s="60"/>
      <c r="F48" s="55"/>
      <c r="G48" s="55"/>
      <c r="H48" s="39"/>
      <c r="I48" s="44"/>
      <c r="J48" s="55"/>
      <c r="K48" s="44"/>
      <c r="L48" s="44"/>
      <c r="M48" s="44"/>
      <c r="N48" s="61"/>
      <c r="O48" s="42"/>
      <c r="P48" s="42"/>
      <c r="Q48" s="42"/>
      <c r="R48" s="42"/>
      <c r="S48" s="76"/>
      <c r="T48" s="43"/>
    </row>
    <row r="49" spans="1:20" ht="31.5" customHeight="1" thickBot="1">
      <c r="A49" s="87" t="s">
        <v>29</v>
      </c>
      <c r="B49" s="88"/>
      <c r="C49" s="88"/>
      <c r="D49" s="88"/>
      <c r="E49" s="88"/>
      <c r="F49" s="88"/>
      <c r="G49" s="88"/>
      <c r="H49" s="88"/>
      <c r="I49" s="88"/>
      <c r="J49" s="88"/>
      <c r="K49" s="88"/>
      <c r="L49" s="88"/>
      <c r="M49" s="89"/>
      <c r="N49" s="63">
        <f>SUM(N6:N48)</f>
        <v>1764890.9400000004</v>
      </c>
      <c r="O49" s="64"/>
      <c r="P49" s="65"/>
      <c r="Q49" s="65"/>
      <c r="R49" s="65"/>
      <c r="S49" s="78"/>
      <c r="T49" s="79"/>
    </row>
    <row r="50" spans="1:20" ht="31.5" customHeight="1">
      <c r="A50" s="40"/>
      <c r="B50" s="40"/>
      <c r="C50" s="40"/>
      <c r="D50" s="40"/>
      <c r="E50" s="40"/>
      <c r="F50" s="41"/>
      <c r="G50" s="41"/>
      <c r="H50" s="41"/>
      <c r="I50" s="40"/>
      <c r="J50" s="40"/>
      <c r="K50" s="40"/>
      <c r="L50" s="40"/>
      <c r="M50" s="40"/>
      <c r="N50" s="50" t="s">
        <v>27</v>
      </c>
      <c r="O50" s="50" t="s">
        <v>27</v>
      </c>
      <c r="P50" s="41"/>
      <c r="Q50" s="41"/>
      <c r="R50" s="41"/>
      <c r="S50" s="40"/>
      <c r="T50" s="82"/>
    </row>
  </sheetData>
  <sheetProtection/>
  <mergeCells count="7">
    <mergeCell ref="A49:M49"/>
    <mergeCell ref="T4:T5"/>
    <mergeCell ref="B1:N1"/>
    <mergeCell ref="B2:R2"/>
    <mergeCell ref="B3:R3"/>
    <mergeCell ref="A4:N4"/>
    <mergeCell ref="O4:S4"/>
  </mergeCells>
  <dataValidations count="1">
    <dataValidation allowBlank="1" showInputMessage="1" showErrorMessage="1" promptTitle="Enter Justification" sqref="E6:E10"/>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50390625" style="1" customWidth="1"/>
    <col min="3" max="3" width="9.50390625" style="2" customWidth="1"/>
    <col min="4" max="4" width="31.00390625" style="1" customWidth="1"/>
    <col min="5" max="5" width="31.00390625" style="2" customWidth="1"/>
    <col min="6" max="6" width="8.375" style="1" customWidth="1"/>
    <col min="7" max="7" width="9.50390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00390625" style="1" customWidth="1"/>
    <col min="21" max="16384" width="8.875" style="1" customWidth="1"/>
  </cols>
  <sheetData>
    <row r="1" spans="2:14" ht="13.5">
      <c r="B1" s="103" t="s">
        <v>0</v>
      </c>
      <c r="C1" s="103"/>
      <c r="D1" s="103"/>
      <c r="E1" s="103"/>
      <c r="F1" s="103"/>
      <c r="G1" s="103"/>
      <c r="H1" s="103"/>
      <c r="I1" s="103"/>
      <c r="J1" s="103"/>
      <c r="K1" s="103"/>
      <c r="L1" s="103"/>
      <c r="M1" s="103"/>
      <c r="N1" s="103"/>
    </row>
    <row r="2" spans="2:18" ht="36" customHeight="1">
      <c r="B2" s="104" t="s">
        <v>23</v>
      </c>
      <c r="C2" s="105"/>
      <c r="D2" s="106"/>
      <c r="E2" s="106"/>
      <c r="F2" s="106"/>
      <c r="G2" s="106"/>
      <c r="H2" s="106"/>
      <c r="I2" s="106"/>
      <c r="J2" s="106"/>
      <c r="K2" s="106"/>
      <c r="L2" s="106"/>
      <c r="M2" s="106"/>
      <c r="N2" s="106"/>
      <c r="O2" s="106"/>
      <c r="P2" s="106"/>
      <c r="Q2" s="106"/>
      <c r="R2" s="107"/>
    </row>
    <row r="3" spans="2:18" ht="27" customHeight="1" thickBot="1">
      <c r="B3" s="93" t="s">
        <v>15</v>
      </c>
      <c r="C3" s="94"/>
      <c r="D3" s="95"/>
      <c r="E3" s="95"/>
      <c r="F3" s="95"/>
      <c r="G3" s="95"/>
      <c r="H3" s="95"/>
      <c r="I3" s="95"/>
      <c r="J3" s="95"/>
      <c r="K3" s="95"/>
      <c r="L3" s="95"/>
      <c r="M3" s="95"/>
      <c r="N3" s="95"/>
      <c r="O3" s="95"/>
      <c r="P3" s="95"/>
      <c r="Q3" s="95"/>
      <c r="R3" s="95"/>
    </row>
    <row r="4" spans="2:20" ht="21" customHeight="1" thickBot="1">
      <c r="B4" s="17"/>
      <c r="C4" s="83"/>
      <c r="D4" s="18"/>
      <c r="E4" s="18"/>
      <c r="F4" s="18"/>
      <c r="G4" s="18"/>
      <c r="H4" s="18"/>
      <c r="I4" s="18"/>
      <c r="J4" s="18"/>
      <c r="K4" s="18"/>
      <c r="L4" s="18"/>
      <c r="M4" s="18"/>
      <c r="N4" s="18"/>
      <c r="O4" s="108" t="s">
        <v>13</v>
      </c>
      <c r="P4" s="109"/>
      <c r="Q4" s="109"/>
      <c r="R4" s="109"/>
      <c r="S4" s="109"/>
      <c r="T4" s="30"/>
    </row>
    <row r="5" spans="1:20" s="3" customFormat="1" ht="69" thickBot="1">
      <c r="A5" s="68" t="s">
        <v>9</v>
      </c>
      <c r="B5" s="26" t="s">
        <v>19</v>
      </c>
      <c r="C5" s="69" t="s">
        <v>35</v>
      </c>
      <c r="D5" s="68" t="s">
        <v>16</v>
      </c>
      <c r="E5" s="68" t="s">
        <v>33</v>
      </c>
      <c r="F5" s="68" t="s">
        <v>6</v>
      </c>
      <c r="G5" s="68" t="s">
        <v>5</v>
      </c>
      <c r="H5" s="68" t="s">
        <v>7</v>
      </c>
      <c r="I5" s="68" t="s">
        <v>1</v>
      </c>
      <c r="J5" s="68" t="s">
        <v>2</v>
      </c>
      <c r="K5" s="68" t="s">
        <v>17</v>
      </c>
      <c r="L5" s="68" t="s">
        <v>36</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3.xml><?xml version="1.0" encoding="utf-8"?>
<worksheet xmlns="http://schemas.openxmlformats.org/spreadsheetml/2006/main" xmlns:r="http://schemas.openxmlformats.org/officeDocument/2006/relationships">
  <dimension ref="A1:T13"/>
  <sheetViews>
    <sheetView zoomScalePageLayoutView="0" workbookViewId="0" topLeftCell="A2">
      <selection activeCell="A5" sqref="A5:N5"/>
    </sheetView>
  </sheetViews>
  <sheetFormatPr defaultColWidth="11.00390625" defaultRowHeight="15.75"/>
  <cols>
    <col min="1" max="1" width="9.00390625" style="4" customWidth="1"/>
    <col min="2" max="3" width="12.00390625" style="0" customWidth="1"/>
    <col min="4" max="5" width="25.875" style="0" customWidth="1"/>
    <col min="6" max="6" width="7.00390625" style="0" customWidth="1"/>
    <col min="7" max="7" width="9.50390625" style="0" customWidth="1"/>
    <col min="8" max="8" width="8.50390625" style="0" customWidth="1"/>
    <col min="9" max="9" width="12.00390625" style="0" customWidth="1"/>
    <col min="10" max="10" width="5.375" style="0" customWidth="1"/>
    <col min="11" max="11" width="12.00390625" style="0" customWidth="1"/>
    <col min="12" max="12" width="11.00390625" style="0" customWidth="1"/>
    <col min="13" max="13" width="9.00390625" style="0" customWidth="1"/>
    <col min="14" max="14" width="14.875" style="0" customWidth="1"/>
    <col min="15" max="16" width="9.00390625" style="0" customWidth="1"/>
    <col min="17" max="17" width="24.00390625" style="0" customWidth="1"/>
  </cols>
  <sheetData>
    <row r="1" spans="2:12" ht="15.75">
      <c r="B1" s="114" t="s">
        <v>0</v>
      </c>
      <c r="C1" s="114"/>
      <c r="D1" s="114"/>
      <c r="E1" s="114"/>
      <c r="F1" s="114"/>
      <c r="G1" s="114"/>
      <c r="H1" s="114"/>
      <c r="I1" s="114"/>
      <c r="J1" s="114"/>
      <c r="K1" s="114"/>
      <c r="L1" s="114"/>
    </row>
    <row r="2" spans="2:12" ht="15.75">
      <c r="B2" s="113" t="s">
        <v>38</v>
      </c>
      <c r="C2" s="113"/>
      <c r="D2" s="113"/>
      <c r="E2" s="113"/>
      <c r="F2" s="113"/>
      <c r="G2" s="113"/>
      <c r="H2" s="113"/>
      <c r="I2" s="113"/>
      <c r="J2" s="113"/>
      <c r="K2" s="113"/>
      <c r="L2" s="113"/>
    </row>
    <row r="3" spans="2:16" ht="43.5" customHeight="1">
      <c r="B3" s="115" t="s">
        <v>24</v>
      </c>
      <c r="C3" s="116"/>
      <c r="D3" s="117"/>
      <c r="E3" s="117"/>
      <c r="F3" s="117"/>
      <c r="G3" s="117"/>
      <c r="H3" s="117"/>
      <c r="I3" s="117"/>
      <c r="J3" s="117"/>
      <c r="K3" s="117"/>
      <c r="L3" s="117"/>
      <c r="M3" s="117"/>
      <c r="N3" s="117"/>
      <c r="O3" s="117"/>
      <c r="P3" s="117"/>
    </row>
    <row r="4" spans="2:16" ht="55.5" customHeight="1">
      <c r="B4" s="118" t="s">
        <v>8</v>
      </c>
      <c r="C4" s="119"/>
      <c r="D4" s="120"/>
      <c r="E4" s="120"/>
      <c r="F4" s="120"/>
      <c r="G4" s="120"/>
      <c r="H4" s="120"/>
      <c r="I4" s="120"/>
      <c r="J4" s="120"/>
      <c r="K4" s="120"/>
      <c r="L4" s="120"/>
      <c r="M4" s="120"/>
      <c r="N4" s="120"/>
      <c r="O4" s="120"/>
      <c r="P4" s="120"/>
    </row>
    <row r="5" spans="1:19" s="40" customFormat="1" ht="31.5" customHeight="1">
      <c r="A5" s="100"/>
      <c r="B5" s="100"/>
      <c r="C5" s="100"/>
      <c r="D5" s="100"/>
      <c r="E5" s="100"/>
      <c r="F5" s="100"/>
      <c r="G5" s="100"/>
      <c r="H5" s="100"/>
      <c r="I5" s="100"/>
      <c r="J5" s="100"/>
      <c r="K5" s="100"/>
      <c r="L5" s="100"/>
      <c r="M5" s="100"/>
      <c r="N5" s="100"/>
      <c r="O5" s="121" t="s">
        <v>13</v>
      </c>
      <c r="P5" s="121"/>
      <c r="Q5" s="121"/>
      <c r="R5" s="121"/>
      <c r="S5" s="121"/>
    </row>
    <row r="6" spans="1:20" s="23" customFormat="1" ht="64.5">
      <c r="A6" s="68" t="s">
        <v>25</v>
      </c>
      <c r="B6" s="69" t="s">
        <v>28</v>
      </c>
      <c r="C6" s="69" t="s">
        <v>35</v>
      </c>
      <c r="D6" s="70" t="s">
        <v>30</v>
      </c>
      <c r="E6" s="70" t="s">
        <v>33</v>
      </c>
      <c r="F6" s="68" t="s">
        <v>6</v>
      </c>
      <c r="G6" s="68" t="s">
        <v>5</v>
      </c>
      <c r="H6" s="68" t="s">
        <v>7</v>
      </c>
      <c r="I6" s="68" t="s">
        <v>1</v>
      </c>
      <c r="J6" s="68" t="s">
        <v>26</v>
      </c>
      <c r="K6" s="71" t="s">
        <v>17</v>
      </c>
      <c r="L6" s="68" t="s">
        <v>36</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5" thickBot="1">
      <c r="A11" s="39"/>
      <c r="B11" s="59"/>
      <c r="C11" s="59"/>
      <c r="D11" s="45"/>
      <c r="E11" s="45"/>
      <c r="F11" s="46"/>
      <c r="G11" s="46"/>
      <c r="H11" s="45"/>
      <c r="I11" s="48"/>
      <c r="J11" s="47"/>
      <c r="K11" s="52"/>
      <c r="L11" s="52"/>
      <c r="M11" s="52"/>
      <c r="N11" s="53"/>
      <c r="O11" s="110" t="s">
        <v>31</v>
      </c>
      <c r="P11" s="111"/>
      <c r="Q11" s="111"/>
      <c r="R11" s="111"/>
      <c r="S11" s="112"/>
    </row>
    <row r="12" spans="1:19" s="67" customFormat="1" ht="27.75" customHeight="1" thickBot="1">
      <c r="A12" s="87" t="s">
        <v>29</v>
      </c>
      <c r="B12" s="88"/>
      <c r="C12" s="88"/>
      <c r="D12" s="88"/>
      <c r="E12" s="88"/>
      <c r="F12" s="88"/>
      <c r="G12" s="88"/>
      <c r="H12" s="88"/>
      <c r="I12" s="88"/>
      <c r="J12" s="88"/>
      <c r="K12" s="88"/>
      <c r="L12" s="88"/>
      <c r="M12" s="89"/>
      <c r="N12" s="63">
        <f>SUM(N7:N11)</f>
        <v>0</v>
      </c>
      <c r="O12" s="64"/>
      <c r="P12" s="65"/>
      <c r="Q12" s="65"/>
      <c r="R12" s="65"/>
      <c r="S12" s="66"/>
    </row>
    <row r="13" ht="15.7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2022-02-16T00:39:46Z</dcterms:modified>
  <cp:category/>
  <cp:version/>
  <cp:contentType/>
  <cp:contentStatus/>
</cp:coreProperties>
</file>