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6060" yWindow="520" windowWidth="25040" windowHeight="18480" tabRatio="677" activeTab="2"/>
  </bookViews>
  <sheets>
    <sheet name="SSBPT Total Amount Requested" sheetId="6" r:id="rId1"/>
    <sheet name="701 Furniture Equipment" sheetId="1" r:id="rId2"/>
    <sheet name="711 Desktop Account" sheetId="2" r:id="rId3"/>
    <sheet name="712, 715 Printer Account" sheetId="4" r:id="rId4"/>
    <sheet name="ETS Measure C Account" sheetId="5" r:id="rId5"/>
  </sheets>
  <definedNames>
    <definedName name="_xlnm.Print_Area" localSheetId="4">'ETS Measure C Account'!$A$1:$H$7</definedName>
    <definedName name="_xlnm.Print_Titles" localSheetId="1">'701 Furniture Equipment'!$1:$4</definedName>
    <definedName name="_xlnm.Print_Titles" localSheetId="2">'711 Desktop Account'!$1:$3</definedName>
    <definedName name="_xlnm.Print_Titles" localSheetId="3">'712, 715 Printer Account'!$1:$7</definedName>
    <definedName name="_xlnm.Print_Titles" localSheetId="0">'SSBPT Total Amount Requested'!$1:$1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9" i="1"/>
  <c r="G10" i="1"/>
  <c r="G6" i="1"/>
  <c r="G30" i="2"/>
  <c r="G31" i="2"/>
  <c r="G32" i="2"/>
  <c r="G33" i="2"/>
  <c r="G34" i="2"/>
  <c r="G35" i="2"/>
  <c r="G36" i="2"/>
  <c r="G38" i="2"/>
  <c r="G40" i="2"/>
  <c r="G44" i="2"/>
  <c r="G46" i="2"/>
  <c r="G47" i="2"/>
  <c r="G48" i="2"/>
  <c r="G31" i="1"/>
  <c r="G32" i="1"/>
  <c r="G33" i="1"/>
  <c r="G34" i="1"/>
  <c r="G35" i="1"/>
  <c r="G36" i="1"/>
  <c r="G37" i="1"/>
  <c r="G38" i="1"/>
  <c r="G39" i="1"/>
  <c r="G40" i="1"/>
  <c r="G41" i="1"/>
  <c r="G45" i="1"/>
  <c r="G46" i="1"/>
  <c r="G47" i="1"/>
  <c r="G48" i="1"/>
  <c r="G49" i="1"/>
  <c r="G50" i="1"/>
  <c r="G52" i="1"/>
  <c r="G53" i="1"/>
  <c r="G54" i="1"/>
  <c r="G55" i="1"/>
  <c r="G59" i="1"/>
  <c r="G60" i="1"/>
  <c r="G61" i="1"/>
  <c r="G62" i="1"/>
  <c r="G63" i="1"/>
  <c r="G64" i="1"/>
  <c r="G65" i="1"/>
  <c r="G66" i="1"/>
  <c r="G67" i="1"/>
  <c r="G69" i="1"/>
  <c r="G70" i="1"/>
  <c r="G74" i="1"/>
  <c r="G75" i="1"/>
  <c r="G76" i="1"/>
  <c r="G77" i="1"/>
  <c r="G78" i="1"/>
  <c r="G79" i="1"/>
  <c r="G80" i="1"/>
  <c r="G82" i="1"/>
  <c r="G83" i="1"/>
  <c r="G87" i="1"/>
  <c r="G29" i="1"/>
  <c r="E9" i="6"/>
  <c r="G16" i="4"/>
  <c r="G15" i="4"/>
  <c r="G17" i="4"/>
  <c r="G18" i="4"/>
  <c r="G19" i="4"/>
  <c r="G22" i="4"/>
  <c r="G23" i="4"/>
  <c r="G13" i="4"/>
  <c r="G26" i="4"/>
  <c r="G15" i="2"/>
  <c r="G16" i="2"/>
  <c r="G17" i="2"/>
  <c r="G18" i="2"/>
  <c r="G21" i="2"/>
  <c r="G22" i="2"/>
  <c r="G23" i="2"/>
  <c r="G13" i="2"/>
  <c r="F7" i="5"/>
  <c r="F6" i="5"/>
  <c r="F4" i="5"/>
  <c r="F1" i="5"/>
  <c r="G11" i="4"/>
  <c r="G10" i="4"/>
  <c r="G8" i="4"/>
  <c r="G1" i="4"/>
  <c r="G11" i="2"/>
  <c r="G10" i="2"/>
  <c r="G9" i="2"/>
  <c r="G8" i="2"/>
  <c r="G7" i="2"/>
  <c r="G5" i="2"/>
  <c r="G1" i="2"/>
  <c r="G27" i="1"/>
  <c r="G26" i="1"/>
  <c r="G22" i="1"/>
  <c r="G24" i="1"/>
  <c r="G23" i="1"/>
  <c r="G25" i="1"/>
  <c r="G17" i="1"/>
  <c r="G1" i="1"/>
</calcChain>
</file>

<file path=xl/sharedStrings.xml><?xml version="1.0" encoding="utf-8"?>
<sst xmlns="http://schemas.openxmlformats.org/spreadsheetml/2006/main" count="503" uniqueCount="272">
  <si>
    <t>TOTAL 701 STUDENT SERVICES REQUESTS</t>
  </si>
  <si>
    <t>Please review requests for YOUR PBT only. Do NOT reorder/sort lists.</t>
  </si>
  <si>
    <t>A &amp; R</t>
  </si>
  <si>
    <t>Room</t>
  </si>
  <si>
    <t>Item</t>
  </si>
  <si>
    <t>Purpose</t>
  </si>
  <si>
    <t>Qty.</t>
    <phoneticPr fontId="1"/>
  </si>
  <si>
    <t>Unit Cost</t>
    <phoneticPr fontId="1"/>
  </si>
  <si>
    <t>Total</t>
    <phoneticPr fontId="1"/>
  </si>
  <si>
    <t>SS PBT Ranking</t>
  </si>
  <si>
    <t>Comments/Questions</t>
  </si>
  <si>
    <t>Assessmnt</t>
    <phoneticPr fontId="1"/>
  </si>
  <si>
    <t>Fax Machine</t>
    <phoneticPr fontId="1"/>
  </si>
  <si>
    <t>Evaluations</t>
  </si>
  <si>
    <t>Typewriter</t>
  </si>
  <si>
    <t>Presentation Chair</t>
    <phoneticPr fontId="1"/>
  </si>
  <si>
    <t>Chair for protor in testing lab</t>
    <phoneticPr fontId="1"/>
  </si>
  <si>
    <t>Assessmnt</t>
  </si>
  <si>
    <t>Table</t>
  </si>
  <si>
    <t>Place for faculty to read placement essays</t>
  </si>
  <si>
    <t>Assessmnt Lab Tables</t>
    <phoneticPr fontId="1"/>
  </si>
  <si>
    <t>Replace tables/desks with an obsolete configuration-38 desks</t>
    <phoneticPr fontId="1"/>
  </si>
  <si>
    <t>Presentation Chair</t>
  </si>
  <si>
    <t>chair for proctor in testing lab</t>
  </si>
  <si>
    <t>place for faculty to read placement essays</t>
  </si>
  <si>
    <t>Assessment lab tables</t>
  </si>
  <si>
    <t>replace tables/desks with obsolete configurations - 38 desks</t>
  </si>
  <si>
    <t>COUNSELING</t>
  </si>
  <si>
    <t>Room</t>
    <phoneticPr fontId="1" type="noConversion"/>
  </si>
  <si>
    <t>Item</t>
    <phoneticPr fontId="1" type="noConversion"/>
  </si>
  <si>
    <t>Purpose</t>
    <phoneticPr fontId="1" type="noConversion"/>
  </si>
  <si>
    <t>Qty.</t>
    <phoneticPr fontId="1" type="noConversion"/>
  </si>
  <si>
    <t>Unit Cost</t>
    <phoneticPr fontId="1" type="noConversion"/>
  </si>
  <si>
    <t>Total</t>
    <phoneticPr fontId="1" type="noConversion"/>
  </si>
  <si>
    <t>CLP</t>
    <phoneticPr fontId="1"/>
  </si>
  <si>
    <t xml:space="preserve">Annual Subscription Virtual Career Library </t>
  </si>
  <si>
    <t xml:space="preserve">Support CLP instruction and Counselors in Career guidance </t>
  </si>
  <si>
    <t>SBX885ix SMART Board with UF Projector (&amp; Installation)</t>
  </si>
  <si>
    <t>Furniture - Reception counter</t>
    <phoneticPr fontId="1"/>
  </si>
  <si>
    <t>Redesign of current counter to be ADA compliant and universal access.</t>
    <phoneticPr fontId="1"/>
  </si>
  <si>
    <t>Supplies Cabinet</t>
    <phoneticPr fontId="1"/>
  </si>
  <si>
    <t>Replacement of a broken cabinet</t>
    <phoneticPr fontId="1"/>
  </si>
  <si>
    <t>Fax machine</t>
    <phoneticPr fontId="1"/>
  </si>
  <si>
    <t>Replacement and upgrade of current fax machine</t>
    <phoneticPr fontId="1"/>
  </si>
  <si>
    <t>Furniture - Bookshelves</t>
    <phoneticPr fontId="1"/>
  </si>
  <si>
    <t>New and replacement. For student counseling, college catalogs for stu. Use, display of international cultural items</t>
    <phoneticPr fontId="1"/>
  </si>
  <si>
    <t>Furniture - File cabinets</t>
    <phoneticPr fontId="1"/>
  </si>
  <si>
    <t>For student files</t>
    <phoneticPr fontId="1"/>
  </si>
  <si>
    <t>DISABILITY SUPPORT PROGRAM &amp; SERVICES</t>
  </si>
  <si>
    <t>Optoma wvga mini projector</t>
  </si>
  <si>
    <t>LCD projectors for smart classrooms</t>
    <phoneticPr fontId="1" type="noConversion"/>
  </si>
  <si>
    <t>Overhead projector screens for smart classrooms</t>
  </si>
  <si>
    <t>Smart/White Boards</t>
  </si>
  <si>
    <t>64 gb usb flash drive</t>
  </si>
  <si>
    <t>CPC Software</t>
    <phoneticPr fontId="1" type="noConversion"/>
  </si>
  <si>
    <t>CAL Lab-ATC 203</t>
  </si>
  <si>
    <t>Koss SB-45 Communication Stereophones</t>
  </si>
  <si>
    <t>N/A</t>
  </si>
  <si>
    <t>Measure C requires unit cost to be $100 or more.</t>
    <phoneticPr fontId="1"/>
  </si>
  <si>
    <t xml:space="preserve">1GB Dell Certified Replacement Memory Module for Dell OptiPlex 755 Series Desktops      </t>
  </si>
  <si>
    <t>LC-42D69U LCD HDTV</t>
  </si>
  <si>
    <t xml:space="preserve">Accucap Software  </t>
  </si>
  <si>
    <t>Roland Portable 24 Bit Digital Audio Recorder</t>
  </si>
  <si>
    <t>Samsung LED HDTV 19"/For Video Phone</t>
  </si>
  <si>
    <t>Notebook Wall Power Adapter Kensington K38030 Ultrathin</t>
  </si>
  <si>
    <t xml:space="preserve">Stenograph Wave Writers  </t>
  </si>
  <si>
    <t xml:space="preserve">Goes with HP Color Laserjet CM2320fxi Printer </t>
    <phoneticPr fontId="1"/>
  </si>
  <si>
    <t>Dell M410HD Projector</t>
  </si>
  <si>
    <t>Boom Quiet Microphone</t>
  </si>
  <si>
    <t>Sci Fit  Treadmill AC5000M</t>
  </si>
  <si>
    <t>Three requested (to be purchased 3 different Years)</t>
  </si>
  <si>
    <t>To be purchased for 2011-2012</t>
  </si>
  <si>
    <t>LCD Monitor (42")</t>
  </si>
  <si>
    <t>EDC-LCW110</t>
  </si>
  <si>
    <t>6 pocket wall mount display</t>
  </si>
  <si>
    <t>Canon CP1213DLL Printing Calculator</t>
  </si>
  <si>
    <t>HP LaserJet P1006 (single-user) double sided Printer</t>
  </si>
  <si>
    <t>Revolabs xTag USB-Only System</t>
  </si>
  <si>
    <t>Sony Handycam HDR</t>
  </si>
  <si>
    <t>District Standard-Plustek Opticbook 3800 scanner</t>
  </si>
  <si>
    <t>Cabinet and Installation (goes with Flat Screen 42 inch)</t>
    <phoneticPr fontId="1"/>
  </si>
  <si>
    <t>27''File Cabinet (Test Proctor)</t>
  </si>
  <si>
    <t>5 drawer lateral file cabinets</t>
  </si>
  <si>
    <t>2 Drawer lateral file cabinet</t>
  </si>
  <si>
    <t>File cabinets</t>
  </si>
  <si>
    <t>Desk system for PE 13</t>
  </si>
  <si>
    <t>Reception Desk w/ locks</t>
  </si>
  <si>
    <t>KI 700 Series Upright Storage Unit</t>
  </si>
  <si>
    <t>Windscreen Privacy Filters</t>
  </si>
  <si>
    <t>KI 700 Series  2 drawer lateral file cabinet</t>
  </si>
  <si>
    <t>Wheeled Case Equipment Storage and Transporation</t>
  </si>
  <si>
    <t>4 shelf bookcases</t>
  </si>
  <si>
    <t>6 shelf bookcases</t>
  </si>
  <si>
    <t>TOTAL 711 STUDENT SERVICES REQUESTS</t>
  </si>
  <si>
    <t>Computers for Offices - District Standard</t>
    <phoneticPr fontId="2" type="noConversion"/>
  </si>
  <si>
    <t>Support new academic advisors and staff</t>
    <phoneticPr fontId="2" type="noConversion"/>
  </si>
  <si>
    <t>MacBook Pro</t>
  </si>
  <si>
    <t>Replacement of current computers</t>
    <phoneticPr fontId="2" type="noConversion"/>
  </si>
  <si>
    <t>For video conferencing, graphic needs</t>
    <phoneticPr fontId="2" type="noConversion"/>
  </si>
  <si>
    <t>Dell Laptop</t>
    <phoneticPr fontId="2" type="noConversion"/>
  </si>
  <si>
    <t>Replacement for current PC laptop for workshops, conferences, etc.</t>
    <phoneticPr fontId="2" type="noConversion"/>
  </si>
  <si>
    <t>"Clock Works" software system</t>
    <phoneticPr fontId="1"/>
  </si>
  <si>
    <t>DSP&amp;S Conversion to electronic system                                                goes with clockworks server &amp; Dell PC mini tower &amp; scanners</t>
    <phoneticPr fontId="2" type="noConversion"/>
  </si>
  <si>
    <t>Server for "Clock Works" software system</t>
  </si>
  <si>
    <t>DSP&amp;S Conversion to electronic system                                                goes with clockworks software &amp; Dell PC mini tower &amp; scanners</t>
    <phoneticPr fontId="2" type="noConversion"/>
  </si>
  <si>
    <t>District Standard Dell PC-to house Clock Works System-Dell Optiplex 790 Mini Tower</t>
  </si>
  <si>
    <t>DSP&amp;S Conversion to electronic system                                                goes with clockworks software &amp; server &amp; scanners</t>
    <phoneticPr fontId="2" type="noConversion"/>
  </si>
  <si>
    <t>District Standard Dell Optiplex 790 mini tower</t>
  </si>
  <si>
    <t>District Standard iMac 21.5 inch desktop</t>
  </si>
  <si>
    <t>District Standard MacIntosh Laptops</t>
  </si>
  <si>
    <t xml:space="preserve">District Standard MacBook Pro  </t>
    <phoneticPr fontId="2" type="noConversion"/>
  </si>
  <si>
    <t>Goes with Adobe Acrobat X Pro Software</t>
    <phoneticPr fontId="2" type="noConversion"/>
  </si>
  <si>
    <t>Adobe Acrobat X Pro Software</t>
    <phoneticPr fontId="2" type="noConversion"/>
  </si>
  <si>
    <t xml:space="preserve">Goes withDistrict Standard MacBook Pro  </t>
    <phoneticPr fontId="2" type="noConversion"/>
  </si>
  <si>
    <t>Flat Screen 42 inch</t>
    <phoneticPr fontId="2" type="noConversion"/>
  </si>
  <si>
    <t>Apple iMac 21.5 inch desktop-Combines with Lab Trac for CAL</t>
  </si>
  <si>
    <t>Dell Latitude E6510 Notebook District Standard</t>
  </si>
  <si>
    <t>District Standard iMac</t>
    <phoneticPr fontId="2" type="noConversion"/>
  </si>
  <si>
    <t>Match to UbiDuo Support Equipment</t>
    <phoneticPr fontId="2" type="noConversion"/>
  </si>
  <si>
    <t>Dell Latitude E6510 15" notebook</t>
  </si>
  <si>
    <t xml:space="preserve">District Standard-Dell OptiPlex 790 mini tower </t>
  </si>
  <si>
    <t>Dragon Naturally Speaking 11.5 Premium-Combine with Dell Windows Optiplex for HOPE Alfred</t>
  </si>
  <si>
    <t>District Standard-Apple iMac 21.5 inch desktop</t>
  </si>
  <si>
    <t>To be purchased in 2013-14</t>
  </si>
  <si>
    <t>District StandardDell OptiPlex 790 Minitower+ monitor</t>
  </si>
  <si>
    <t>1) Please review to ensure request/s is viable and infrastructure (access to onsite power/data lines/ secure location, etc.) is in place. Make notes in Comments/Questions column.</t>
  </si>
  <si>
    <t>2) Please review requests for YOUR PBT only</t>
  </si>
  <si>
    <t>3) Do NOT reorder/sort lists</t>
    <phoneticPr fontId="2" type="noConversion"/>
  </si>
  <si>
    <t>High volume printer</t>
    <phoneticPr fontId="1" type="noConversion"/>
  </si>
  <si>
    <t>Transcript processing/ Degree Printing</t>
  </si>
  <si>
    <t>Scanner</t>
    <phoneticPr fontId="1" type="noConversion"/>
  </si>
  <si>
    <t>Scanning docs to return to students electronically</t>
    <phoneticPr fontId="1" type="noConversion"/>
  </si>
  <si>
    <t>COUN</t>
    <phoneticPr fontId="1" type="noConversion"/>
  </si>
  <si>
    <t>Support new academic advisors and staff</t>
  </si>
  <si>
    <t xml:space="preserve">Canon Scanner_DR-4010C </t>
  </si>
  <si>
    <t>Support Counseling Department</t>
  </si>
  <si>
    <t>HP Laserjet 4015N</t>
  </si>
  <si>
    <t>HP Designjet 130 Printer</t>
  </si>
  <si>
    <t>Scan international student documents for Banner archive</t>
    <phoneticPr fontId="1" type="noConversion"/>
  </si>
  <si>
    <t>Printer</t>
    <phoneticPr fontId="1" type="noConversion"/>
  </si>
  <si>
    <t>Replacement of current printers older than 5 years</t>
    <phoneticPr fontId="1" type="noConversion"/>
  </si>
  <si>
    <t>Replacement of current printers</t>
  </si>
  <si>
    <t>DISABILITY SUPPORT  PROGRAM &amp; SERVICES</t>
  </si>
  <si>
    <t>Qty.</t>
  </si>
  <si>
    <t xml:space="preserve"> Unit Cost</t>
  </si>
  <si>
    <t xml:space="preserve"> Total</t>
  </si>
  <si>
    <t>Copy Machine District Standard per Jose Rueda/Jose Menendez</t>
  </si>
  <si>
    <t>HP Color Laserjet CM2320fxi Printer comparable to current  Color Laserjet 2840 that has been discontinued</t>
    <phoneticPr fontId="1" type="noConversion"/>
  </si>
  <si>
    <t>SSPBT Ranking</t>
    <phoneticPr fontId="1" type="noConversion"/>
  </si>
  <si>
    <t>BDMS ScannersSupport SERVER for "Clock Works"  System</t>
  </si>
  <si>
    <t>Inter collegiate communications</t>
  </si>
  <si>
    <t>Goes with District Standard iMac</t>
  </si>
  <si>
    <t>Rank prioritize ALL requests from the SS PBT area.  Do not rank on a department basis. Do not rank  the IPBT or FER PBT requests. Put comments/questions in the designated cell.</t>
  </si>
  <si>
    <t>Rank prioritize ALL requests from the SS PBT area.  Do not rank on a department basis. Do not rank  the IPBT or FER PBT requests. Put comments/questions in the designated cell</t>
  </si>
  <si>
    <t>Assessmnt: SCS143</t>
  </si>
  <si>
    <t>Assessmnt: SCS146</t>
  </si>
  <si>
    <t>ISP: LCW102</t>
  </si>
  <si>
    <t>COUN: SCS202</t>
  </si>
  <si>
    <t>EDC: LCW110</t>
  </si>
  <si>
    <t xml:space="preserve">DHHS: SCS125   </t>
  </si>
  <si>
    <t>CAL Lab: ATC203</t>
  </si>
  <si>
    <t>DHHS: SCS125</t>
  </si>
  <si>
    <t>APE: PE13</t>
  </si>
  <si>
    <t xml:space="preserve">DSS: SCS141                           </t>
  </si>
  <si>
    <t>DSS: SCS137</t>
  </si>
  <si>
    <t xml:space="preserve">DHHS: SCS124   </t>
  </si>
  <si>
    <t>DSS: SCS141</t>
  </si>
  <si>
    <t xml:space="preserve">DHHS: SCS125 </t>
  </si>
  <si>
    <t>DHHS: SCS124</t>
  </si>
  <si>
    <t>COUN</t>
  </si>
  <si>
    <t>TR CNTR: SCS263</t>
  </si>
  <si>
    <t>DSPS Division Office</t>
  </si>
  <si>
    <t xml:space="preserve">APE: PE13 </t>
  </si>
  <si>
    <t xml:space="preserve">DHHS: SCS125                                        </t>
  </si>
  <si>
    <t xml:space="preserve">DHHS (Qty. 2)                                                                            </t>
  </si>
  <si>
    <t xml:space="preserve">Lab Trac SoftwareCombine with iMac for CAL </t>
  </si>
  <si>
    <t>Computer</t>
  </si>
  <si>
    <t>HOPE Whittier               Loc.:</t>
  </si>
  <si>
    <t xml:space="preserve">DHHS: SCS125  </t>
  </si>
  <si>
    <t>HOPE Whittier                        Loc.:</t>
  </si>
  <si>
    <t>HOPE Alfred                      Loc.: Off-Site</t>
  </si>
  <si>
    <t>UbiDuo sign language keyboard &amp; screen</t>
  </si>
  <si>
    <t>Goes with UbiDuo sign language keyboard &amp; screen</t>
  </si>
  <si>
    <t>4) No need to prioritize as there should be enough funding for all viable requests</t>
  </si>
  <si>
    <t>Previous Amount $    176,777</t>
  </si>
  <si>
    <t>Previous Amount $    47,600</t>
  </si>
  <si>
    <t>Previous Amount $    5,861</t>
  </si>
  <si>
    <t>Previous Amount $    109,828</t>
  </si>
  <si>
    <t>Asked for three not a duplicate</t>
  </si>
  <si>
    <t>Goes with cabinet &amp; installation request</t>
  </si>
  <si>
    <t>Goes with CPC Software</t>
  </si>
  <si>
    <t>Printer</t>
  </si>
  <si>
    <t>#</t>
  </si>
  <si>
    <t>Previous Amount $    19,349</t>
  </si>
  <si>
    <t>Replace office printer - District Standard</t>
  </si>
  <si>
    <t>How old is printer?  REFRESH eligible?</t>
  </si>
  <si>
    <t>Suggestion to transfer request from 701 Acct. to 712, 715 Printer Acct. since this is not related to furniture expense.</t>
  </si>
  <si>
    <t>UbiDuo (sign language keyboard &amp; screen) support SERVER</t>
  </si>
  <si>
    <t>For dedicated use by classified staff and student employee, not faculty</t>
  </si>
  <si>
    <t>MacBook Pro laptop</t>
  </si>
  <si>
    <t>(2011-12) License fee for web-based service; Item is not FF&amp;E eligible</t>
  </si>
  <si>
    <t>(2012-13) License fee for web-based service; Item is not FF&amp;E eligible</t>
  </si>
  <si>
    <t>(2013-14) License fee for web-based service; Item is not FF&amp;E eligible</t>
  </si>
  <si>
    <t>Previous Amount $    17,600</t>
  </si>
  <si>
    <t>Per K. Moberg: To be purchased in 2013-2014</t>
  </si>
  <si>
    <t xml:space="preserve">To be purchased in 2013-2014; Need to research installation, training support, and maintenance issues </t>
  </si>
  <si>
    <t>Per M. Cheung: As ISP population grows will need to secure student records</t>
  </si>
  <si>
    <t>Per M. Cheung: For use by all ISP staff and faculty to conduct workshops, seminars, presentations, meetings, etc.</t>
  </si>
  <si>
    <t>Per M. Cheung: Will be used for international student recruitment purposes</t>
  </si>
  <si>
    <t xml:space="preserve">Support virtual advising projects  </t>
  </si>
  <si>
    <r>
      <t>DHHS: SCS125 (</t>
    </r>
    <r>
      <rPr>
        <b/>
        <sz val="11"/>
        <rFont val="Arial"/>
        <family val="2"/>
      </rPr>
      <t>Qty.2</t>
    </r>
    <r>
      <rPr>
        <sz val="11"/>
        <rFont val="Arial"/>
        <family val="2"/>
      </rPr>
      <t xml:space="preserve">)                                                                                      </t>
    </r>
  </si>
  <si>
    <r>
      <t>DSS: SCS141 (</t>
    </r>
    <r>
      <rPr>
        <b/>
        <sz val="11"/>
        <rFont val="Arial"/>
        <family val="2"/>
      </rPr>
      <t>Qty. 3</t>
    </r>
    <r>
      <rPr>
        <sz val="11"/>
        <rFont val="Arial"/>
        <family val="2"/>
      </rPr>
      <t>)</t>
    </r>
  </si>
  <si>
    <r>
      <t>EDC: LCW110 (</t>
    </r>
    <r>
      <rPr>
        <b/>
        <sz val="11"/>
        <rFont val="Arial"/>
        <family val="2"/>
      </rPr>
      <t>Qty. 3</t>
    </r>
    <r>
      <rPr>
        <sz val="11"/>
        <rFont val="Arial"/>
        <family val="2"/>
      </rPr>
      <t>)</t>
    </r>
  </si>
  <si>
    <r>
      <t>HOPE Alfred (</t>
    </r>
    <r>
      <rPr>
        <b/>
        <sz val="11"/>
        <rFont val="Arial"/>
        <family val="2"/>
      </rPr>
      <t>Qty. 4</t>
    </r>
    <r>
      <rPr>
        <sz val="11"/>
        <rFont val="Arial"/>
        <family val="2"/>
      </rPr>
      <t>)</t>
    </r>
  </si>
  <si>
    <r>
      <t>HOPE Whittier (</t>
    </r>
    <r>
      <rPr>
        <b/>
        <sz val="11"/>
        <rFont val="Arial"/>
        <family val="2"/>
      </rPr>
      <t>Qty. 4</t>
    </r>
    <r>
      <rPr>
        <sz val="11"/>
        <rFont val="Arial"/>
        <family val="2"/>
      </rPr>
      <t>)</t>
    </r>
  </si>
  <si>
    <r>
      <t>DHHS: SCS125 (</t>
    </r>
    <r>
      <rPr>
        <b/>
        <sz val="11"/>
        <rFont val="Arial"/>
        <family val="2"/>
      </rPr>
      <t>Qty.2</t>
    </r>
    <r>
      <rPr>
        <sz val="11"/>
        <rFont val="Arial"/>
        <family val="2"/>
      </rPr>
      <t xml:space="preserve">)                                  </t>
    </r>
  </si>
  <si>
    <r>
      <t>HOPE Alfred (</t>
    </r>
    <r>
      <rPr>
        <b/>
        <sz val="11"/>
        <rFont val="Arial"/>
        <family val="2"/>
      </rPr>
      <t>Qty. 3</t>
    </r>
    <r>
      <rPr>
        <sz val="11"/>
        <rFont val="Arial"/>
        <family val="2"/>
      </rPr>
      <t xml:space="preserve">)                                     Loc.: Off-Site                                                                              </t>
    </r>
  </si>
  <si>
    <r>
      <t>HOPE Whittier (</t>
    </r>
    <r>
      <rPr>
        <b/>
        <sz val="11"/>
        <rFont val="Arial"/>
        <family val="2"/>
      </rPr>
      <t>Qty. 3</t>
    </r>
    <r>
      <rPr>
        <sz val="11"/>
        <rFont val="Arial"/>
        <family val="2"/>
      </rPr>
      <t xml:space="preserve">)                                                                          Loc.: </t>
    </r>
  </si>
  <si>
    <r>
      <t>HOPE Alfred (</t>
    </r>
    <r>
      <rPr>
        <b/>
        <sz val="11"/>
        <rFont val="Arial"/>
        <family val="2"/>
      </rPr>
      <t>Qty. 1</t>
    </r>
    <r>
      <rPr>
        <sz val="11"/>
        <rFont val="Arial"/>
        <family val="2"/>
      </rPr>
      <t xml:space="preserve">)   </t>
    </r>
  </si>
  <si>
    <r>
      <t>HOPE Whittier (</t>
    </r>
    <r>
      <rPr>
        <b/>
        <sz val="11"/>
        <rFont val="Arial"/>
        <family val="2"/>
      </rPr>
      <t>Qty. 1</t>
    </r>
    <r>
      <rPr>
        <sz val="11"/>
        <rFont val="Arial"/>
        <family val="2"/>
      </rPr>
      <t>)</t>
    </r>
  </si>
  <si>
    <r>
      <t>DSS: SCS141 (</t>
    </r>
    <r>
      <rPr>
        <b/>
        <sz val="11"/>
        <rFont val="Arial"/>
        <family val="2"/>
      </rPr>
      <t>Qty. 1</t>
    </r>
    <r>
      <rPr>
        <sz val="11"/>
        <rFont val="Arial"/>
        <family val="2"/>
      </rPr>
      <t xml:space="preserve">)                                                                                                                                       </t>
    </r>
  </si>
  <si>
    <r>
      <t>EDC: LCW110 (</t>
    </r>
    <r>
      <rPr>
        <b/>
        <sz val="11"/>
        <rFont val="Arial"/>
        <family val="2"/>
      </rPr>
      <t>Qty. 1</t>
    </r>
    <r>
      <rPr>
        <sz val="11"/>
        <rFont val="Arial"/>
        <family val="2"/>
      </rPr>
      <t xml:space="preserve">) </t>
    </r>
  </si>
  <si>
    <t>Suggestion to transfer item from 701 Acct. to 712, 715 Printer Acct. since this item is not related to furniture request</t>
  </si>
  <si>
    <t>To be purchased in 2012-2013</t>
  </si>
  <si>
    <t>To be purchased in 2013-2014</t>
  </si>
  <si>
    <t xml:space="preserve">DHHS (Qty. 2)                                                                                            </t>
  </si>
  <si>
    <t>Goes with request for new printers (See 712, 715 Acct.)</t>
  </si>
  <si>
    <t>Goes with cartridge requests</t>
  </si>
  <si>
    <t>Printers for Offices - District Standard</t>
  </si>
  <si>
    <t>Goes with request for new computers (See 701 Acct.)</t>
  </si>
  <si>
    <t>Per K. Moberg: No Longer Needed</t>
  </si>
  <si>
    <t>Per M. Booye: Online info session between DSPS staff, Clock Works personnel &amp; Chien Shih (ETS) has already occurred</t>
  </si>
  <si>
    <t xml:space="preserve">DHHS: SCS125 (Qty.2)                                  </t>
  </si>
  <si>
    <t>DSP&amp;S Conversion to electronic system; Goes with Clock Works software &amp; Dell PC mini tower</t>
  </si>
  <si>
    <t>To be purchased in 2012-2013; 4/12/12: Preliminary discussion with T. Rowe (ETS) and J. Rueda (Measure C) about installation and infrastructure issues</t>
  </si>
  <si>
    <t>Promote transfer events /activities across campus</t>
  </si>
  <si>
    <t>For use by transfer students at Student Computer station (2 computers)</t>
  </si>
  <si>
    <t>TOTAL 712, 715 STUDENT SERVICES REQUESTS</t>
  </si>
  <si>
    <t>TOTAL ETS FUNDS STUDENT SERVICES REQUESTS</t>
  </si>
  <si>
    <t>DSS Workroom Cabinets</t>
  </si>
  <si>
    <r>
      <t>DSS: SCS141 (</t>
    </r>
    <r>
      <rPr>
        <b/>
        <sz val="11"/>
        <rFont val="Arial"/>
        <family val="2"/>
      </rPr>
      <t>Qty. 2</t>
    </r>
    <r>
      <rPr>
        <sz val="11"/>
        <rFont val="Arial"/>
        <family val="2"/>
      </rPr>
      <t>)</t>
    </r>
  </si>
  <si>
    <r>
      <t>DSS: SCS141 (</t>
    </r>
    <r>
      <rPr>
        <b/>
        <sz val="11"/>
        <rFont val="Arial"/>
        <family val="2"/>
      </rPr>
      <t>Qty. 6</t>
    </r>
    <r>
      <rPr>
        <sz val="11"/>
        <rFont val="Arial"/>
        <family val="2"/>
      </rPr>
      <t xml:space="preserve">)    </t>
    </r>
  </si>
  <si>
    <t>iPad</t>
  </si>
  <si>
    <r>
      <t>EDC: LCW110 (</t>
    </r>
    <r>
      <rPr>
        <b/>
        <sz val="11"/>
        <rFont val="Arial"/>
        <family val="2"/>
      </rPr>
      <t>Qty.10</t>
    </r>
    <r>
      <rPr>
        <sz val="11"/>
        <rFont val="Arial"/>
        <family val="2"/>
      </rPr>
      <t xml:space="preserve">)                                </t>
    </r>
  </si>
  <si>
    <t>Off-Site                                                        Software to be housed on 3 of 10 District Standard Dell Optiplex 790 Mini Towers for Alfred site                                                                                            Software to be housed on 3 of 10 District Standard Dell Optiplex 790 Mini Towers for Whittier goes with Dragon Naturally Speaking 11.5 Premium-Combine with Dell Windows Optiplex for HOPE Alfred</t>
  </si>
  <si>
    <t>Previous Amount $    28,040</t>
  </si>
  <si>
    <t>Support Division staff</t>
  </si>
  <si>
    <t>Support Division staff in meetings and workshops</t>
  </si>
  <si>
    <t>TOTAL:</t>
  </si>
  <si>
    <t>TOTAL 701 (FURNITURE EQUIPMENT) STUDENT SERVICES REQUESTS</t>
  </si>
  <si>
    <t>TOTAL 712, 715 (PRINTER ACCOUNT) STUDENT SERVICES REQUESTS</t>
  </si>
  <si>
    <t>TOTAL 711 (DESKTOP ACCOUNT) STUDENT SERVICES REQUESTS</t>
  </si>
  <si>
    <t>See printer request (712, 715 Account)</t>
  </si>
  <si>
    <t>See cartridge requests (701 Account)</t>
  </si>
  <si>
    <t>See Comments/Questions section</t>
  </si>
  <si>
    <t>Goes with District Standard iMac; Captioning software</t>
  </si>
  <si>
    <t>See laptop request (711 Account)</t>
  </si>
  <si>
    <t>See CPC software request (701 Account)</t>
  </si>
  <si>
    <t>HP Color LaserJet CC530 Black Print Cartridges</t>
  </si>
  <si>
    <t>HP Color LaserJet CC530 CYAN Print Cartridges</t>
  </si>
  <si>
    <t>HP Color LaserJet CC530 Yellow Print Cartridges</t>
  </si>
  <si>
    <t>HP Color LaserJet CC530 Magenta Print Cartridges</t>
  </si>
  <si>
    <t>Per K. Moberg: Delete duplicate request</t>
  </si>
  <si>
    <t>Per M. Cheung: Delete duplicate request</t>
  </si>
  <si>
    <t>Per M. Cheung: Request is for 1 network printer + 1 color network printer for ISP staff use; Eligible for REFRESH funds?</t>
  </si>
  <si>
    <t>Match to UbiDuo; See request under 701 Account</t>
  </si>
  <si>
    <t>See UbiDuo Support SERVER request (ETS Account)</t>
  </si>
  <si>
    <t>TOTAL (ETS MEASURE C ACCOUNT) STUDENT SERVICES REQUESTS</t>
  </si>
  <si>
    <t xml:space="preserve">HOPE Alfred:                              3 of 10 systems used to House Dragon Speak Software                                                   HOPE Whittier:                                                                           3 of 10 systems goes with House Dragon Speak Software </t>
  </si>
  <si>
    <r>
      <t>HOPE Alfred (</t>
    </r>
    <r>
      <rPr>
        <b/>
        <sz val="11"/>
        <rFont val="Arial"/>
        <family val="2"/>
      </rPr>
      <t>Qty. 3</t>
    </r>
    <r>
      <rPr>
        <sz val="11"/>
        <rFont val="Arial"/>
        <family val="2"/>
      </rPr>
      <t>)                     Loc.: Off-Site</t>
    </r>
  </si>
  <si>
    <r>
      <t>HOPE Whittier (</t>
    </r>
    <r>
      <rPr>
        <b/>
        <sz val="11"/>
        <rFont val="Arial"/>
        <family val="2"/>
      </rPr>
      <t>Qty. 7</t>
    </r>
    <r>
      <rPr>
        <sz val="11"/>
        <rFont val="Arial"/>
        <family val="2"/>
      </rPr>
      <t>)                     Loc.: Off-Site</t>
    </r>
  </si>
  <si>
    <t>After meeting with BDMS Group changed number of scanners from 7 to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</si>
</sst>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31" x14ac:knownFonts="1">
    <font>
      <sz val="12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trike/>
      <sz val="11"/>
      <color indexed="8"/>
      <name val="Arial"/>
      <family val="2"/>
    </font>
    <font>
      <b/>
      <strike/>
      <sz val="11"/>
      <name val="Arial"/>
      <family val="2"/>
    </font>
    <font>
      <b/>
      <sz val="11"/>
      <color indexed="8"/>
      <name val="Century Gothic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trike/>
      <sz val="11"/>
      <color indexed="8"/>
      <name val="Arial"/>
      <family val="2"/>
    </font>
    <font>
      <b/>
      <sz val="12"/>
      <color indexed="10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25" fillId="0" borderId="0" applyFont="0" applyFill="0" applyBorder="0" applyAlignment="0" applyProtection="0"/>
    <xf numFmtId="0" fontId="18" fillId="0" borderId="0"/>
  </cellStyleXfs>
  <cellXfs count="28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49" fontId="11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top" wrapText="1"/>
    </xf>
    <xf numFmtId="0" fontId="8" fillId="0" borderId="0" xfId="0" applyFont="1" applyBorder="1" applyAlignment="1">
      <alignment horizontal="centerContinuous" vertical="center" wrapText="1"/>
    </xf>
    <xf numFmtId="164" fontId="8" fillId="0" borderId="0" xfId="1" applyNumberFormat="1" applyFont="1" applyBorder="1" applyAlignment="1">
      <alignment horizontal="centerContinuous" vertical="center" wrapText="1"/>
    </xf>
    <xf numFmtId="0" fontId="0" fillId="0" borderId="0" xfId="0" applyBorder="1"/>
    <xf numFmtId="0" fontId="12" fillId="3" borderId="1" xfId="1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4" xfId="1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164" fontId="12" fillId="0" borderId="5" xfId="1" applyNumberFormat="1" applyFont="1" applyFill="1" applyBorder="1" applyAlignment="1">
      <alignment horizontal="center" vertical="center" wrapText="1"/>
    </xf>
    <xf numFmtId="164" fontId="12" fillId="0" borderId="5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164" fontId="13" fillId="0" borderId="5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1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left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164" fontId="13" fillId="0" borderId="5" xfId="1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164" fontId="16" fillId="3" borderId="1" xfId="0" applyNumberFormat="1" applyFont="1" applyFill="1" applyBorder="1" applyAlignment="1">
      <alignment horizontal="left" vertical="center"/>
    </xf>
    <xf numFmtId="0" fontId="16" fillId="4" borderId="5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center" vertical="center" wrapText="1"/>
    </xf>
    <xf numFmtId="164" fontId="16" fillId="4" borderId="5" xfId="0" applyNumberFormat="1" applyFont="1" applyFill="1" applyBorder="1" applyAlignment="1">
      <alignment horizontal="center" vertical="center" wrapText="1"/>
    </xf>
    <xf numFmtId="164" fontId="16" fillId="4" borderId="6" xfId="0" applyNumberFormat="1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5" xfId="1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1" applyNumberFormat="1" applyFont="1" applyBorder="1" applyAlignment="1">
      <alignment horizontal="center" vertical="center" wrapText="1"/>
    </xf>
    <xf numFmtId="0" fontId="12" fillId="0" borderId="5" xfId="2" applyFont="1" applyBorder="1" applyAlignment="1">
      <alignment vertical="center" wrapText="1"/>
    </xf>
    <xf numFmtId="49" fontId="10" fillId="0" borderId="5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Border="1" applyAlignment="1">
      <alignment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12" fillId="3" borderId="1" xfId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left" vertical="center" wrapText="1"/>
    </xf>
    <xf numFmtId="164" fontId="5" fillId="4" borderId="3" xfId="0" applyNumberFormat="1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5" fillId="4" borderId="0" xfId="0" applyNumberFormat="1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vertical="center" wrapText="1"/>
    </xf>
    <xf numFmtId="164" fontId="4" fillId="0" borderId="5" xfId="1" applyNumberFormat="1" applyFont="1" applyBorder="1" applyAlignment="1">
      <alignment horizontal="right" vertical="center" wrapText="1"/>
    </xf>
    <xf numFmtId="164" fontId="4" fillId="0" borderId="5" xfId="1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12" fillId="0" borderId="5" xfId="1" applyNumberFormat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/>
    <xf numFmtId="0" fontId="12" fillId="0" borderId="0" xfId="0" applyFont="1"/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3" borderId="1" xfId="1" applyNumberFormat="1" applyFont="1" applyFill="1" applyBorder="1" applyAlignment="1">
      <alignment horizontal="center" vertical="center" wrapText="1"/>
    </xf>
    <xf numFmtId="44" fontId="12" fillId="3" borderId="1" xfId="0" applyNumberFormat="1" applyFont="1" applyFill="1" applyBorder="1" applyAlignment="1">
      <alignment horizontal="left" vertical="center" wrapText="1"/>
    </xf>
    <xf numFmtId="164" fontId="10" fillId="3" borderId="2" xfId="1" applyNumberFormat="1" applyFont="1" applyFill="1" applyBorder="1" applyAlignment="1">
      <alignment horizontal="left" vertical="center" wrapText="1"/>
    </xf>
    <xf numFmtId="44" fontId="10" fillId="0" borderId="3" xfId="0" applyNumberFormat="1" applyFont="1" applyFill="1" applyBorder="1" applyAlignment="1">
      <alignment horizontal="left" vertical="center" wrapText="1"/>
    </xf>
    <xf numFmtId="164" fontId="10" fillId="0" borderId="3" xfId="1" applyNumberFormat="1" applyFont="1" applyFill="1" applyBorder="1" applyAlignment="1">
      <alignment horizontal="left" vertical="center" wrapText="1"/>
    </xf>
    <xf numFmtId="164" fontId="12" fillId="0" borderId="3" xfId="1" applyNumberFormat="1" applyFont="1" applyBorder="1" applyAlignment="1">
      <alignment horizontal="left" vertical="center" wrapText="1"/>
    </xf>
    <xf numFmtId="164" fontId="12" fillId="0" borderId="5" xfId="1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10" fillId="3" borderId="2" xfId="1" applyNumberFormat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49" fontId="12" fillId="0" borderId="5" xfId="0" applyNumberFormat="1" applyFont="1" applyFill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horizontal="left" vertical="center" wrapText="1"/>
    </xf>
    <xf numFmtId="164" fontId="4" fillId="0" borderId="3" xfId="1" applyNumberFormat="1" applyFont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 wrapText="1"/>
    </xf>
    <xf numFmtId="44" fontId="10" fillId="0" borderId="5" xfId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44" fontId="10" fillId="0" borderId="6" xfId="1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>
      <alignment horizontal="left" vertical="center" wrapText="1"/>
    </xf>
    <xf numFmtId="164" fontId="14" fillId="0" borderId="5" xfId="1" applyNumberFormat="1" applyFont="1" applyBorder="1" applyAlignment="1">
      <alignment horizontal="center" vertical="center" wrapText="1"/>
    </xf>
    <xf numFmtId="0" fontId="26" fillId="0" borderId="0" xfId="0" applyFont="1"/>
    <xf numFmtId="0" fontId="14" fillId="4" borderId="5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center" vertical="center" wrapText="1"/>
    </xf>
    <xf numFmtId="164" fontId="14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top" wrapText="1"/>
    </xf>
    <xf numFmtId="0" fontId="5" fillId="5" borderId="5" xfId="0" applyNumberFormat="1" applyFont="1" applyFill="1" applyBorder="1" applyAlignment="1">
      <alignment horizontal="center" vertical="center" wrapText="1"/>
    </xf>
    <xf numFmtId="0" fontId="5" fillId="5" borderId="5" xfId="1" applyNumberFormat="1" applyFont="1" applyFill="1" applyBorder="1" applyAlignment="1">
      <alignment horizontal="center" vertical="center" wrapText="1"/>
    </xf>
    <xf numFmtId="0" fontId="5" fillId="5" borderId="6" xfId="0" applyNumberFormat="1" applyFont="1" applyFill="1" applyBorder="1" applyAlignment="1">
      <alignment horizontal="center" vertical="center" wrapText="1"/>
    </xf>
    <xf numFmtId="0" fontId="5" fillId="5" borderId="3" xfId="1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/>
    <xf numFmtId="49" fontId="12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8" fillId="0" borderId="0" xfId="0" applyFont="1"/>
    <xf numFmtId="0" fontId="28" fillId="0" borderId="0" xfId="0" applyFont="1" applyFill="1"/>
    <xf numFmtId="0" fontId="28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top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Continuous" vertic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Border="1"/>
    <xf numFmtId="165" fontId="28" fillId="0" borderId="0" xfId="0" applyNumberFormat="1" applyFont="1"/>
    <xf numFmtId="0" fontId="29" fillId="0" borderId="0" xfId="0" applyFont="1"/>
    <xf numFmtId="165" fontId="29" fillId="0" borderId="0" xfId="0" applyNumberFormat="1" applyFont="1"/>
    <xf numFmtId="0" fontId="29" fillId="0" borderId="7" xfId="0" applyFont="1" applyBorder="1"/>
    <xf numFmtId="0" fontId="29" fillId="0" borderId="1" xfId="0" applyFont="1" applyBorder="1"/>
    <xf numFmtId="0" fontId="30" fillId="0" borderId="1" xfId="0" applyFont="1" applyBorder="1" applyAlignment="1">
      <alignment horizontal="right"/>
    </xf>
    <xf numFmtId="0" fontId="12" fillId="0" borderId="5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 wrapText="1"/>
    </xf>
    <xf numFmtId="164" fontId="4" fillId="0" borderId="5" xfId="1" applyNumberFormat="1" applyFont="1" applyBorder="1" applyAlignment="1">
      <alignment horizontal="right" vertical="center" wrapText="1"/>
    </xf>
    <xf numFmtId="0" fontId="5" fillId="5" borderId="5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10" fillId="0" borderId="3" xfId="1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5" fontId="30" fillId="0" borderId="1" xfId="1" applyNumberFormat="1" applyFont="1" applyBorder="1"/>
    <xf numFmtId="165" fontId="30" fillId="0" borderId="2" xfId="1" applyNumberFormat="1" applyFont="1" applyBorder="1"/>
    <xf numFmtId="164" fontId="5" fillId="3" borderId="7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2" fillId="0" borderId="6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0" fillId="0" borderId="6" xfId="1" applyNumberFormat="1" applyFont="1" applyBorder="1" applyAlignment="1">
      <alignment horizontal="center" vertical="center" wrapText="1"/>
    </xf>
    <xf numFmtId="0" fontId="10" fillId="0" borderId="3" xfId="1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6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4" xfId="0" applyNumberFormat="1" applyFont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vertical="center" wrapText="1"/>
    </xf>
    <xf numFmtId="164" fontId="4" fillId="0" borderId="4" xfId="1" applyNumberFormat="1" applyFont="1" applyBorder="1" applyAlignment="1">
      <alignment vertical="center" wrapText="1"/>
    </xf>
    <xf numFmtId="164" fontId="4" fillId="0" borderId="3" xfId="1" applyNumberFormat="1" applyFont="1" applyBorder="1" applyAlignment="1">
      <alignment vertical="center" wrapText="1"/>
    </xf>
    <xf numFmtId="164" fontId="4" fillId="0" borderId="6" xfId="1" applyNumberFormat="1" applyFont="1" applyBorder="1" applyAlignment="1">
      <alignment horizontal="right" vertical="center" wrapText="1"/>
    </xf>
    <xf numFmtId="164" fontId="4" fillId="0" borderId="4" xfId="1" applyNumberFormat="1" applyFont="1" applyBorder="1" applyAlignment="1">
      <alignment horizontal="right" vertical="center" wrapText="1"/>
    </xf>
    <xf numFmtId="164" fontId="4" fillId="0" borderId="3" xfId="1" applyNumberFormat="1" applyFont="1" applyBorder="1" applyAlignment="1">
      <alignment horizontal="right" vertical="center" wrapText="1"/>
    </xf>
    <xf numFmtId="0" fontId="5" fillId="5" borderId="6" xfId="1" applyNumberFormat="1" applyFont="1" applyFill="1" applyBorder="1" applyAlignment="1">
      <alignment horizontal="center" vertical="center" wrapText="1"/>
    </xf>
    <xf numFmtId="0" fontId="5" fillId="5" borderId="4" xfId="1" applyNumberFormat="1" applyFont="1" applyFill="1" applyBorder="1" applyAlignment="1">
      <alignment horizontal="center" vertical="center" wrapText="1"/>
    </xf>
    <xf numFmtId="0" fontId="5" fillId="5" borderId="3" xfId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5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 wrapText="1"/>
    </xf>
    <xf numFmtId="164" fontId="4" fillId="0" borderId="5" xfId="1" applyNumberFormat="1" applyFont="1" applyBorder="1" applyAlignment="1">
      <alignment horizontal="right" vertical="center" wrapText="1"/>
    </xf>
    <xf numFmtId="0" fontId="5" fillId="5" borderId="5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2" fillId="0" borderId="5" xfId="0" applyNumberFormat="1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2" fillId="0" borderId="8" xfId="0" applyNumberFormat="1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F14" sqref="F14"/>
    </sheetView>
  </sheetViews>
  <sheetFormatPr baseColWidth="10" defaultColWidth="11" defaultRowHeight="13" x14ac:dyDescent="0"/>
  <cols>
    <col min="1" max="1" width="21.1640625" style="195" customWidth="1"/>
    <col min="2" max="2" width="20.6640625" style="195" customWidth="1"/>
    <col min="3" max="3" width="26.33203125" style="195" customWidth="1"/>
    <col min="4" max="4" width="32.6640625" style="195" customWidth="1"/>
    <col min="5" max="5" width="9.1640625" style="195" customWidth="1"/>
    <col min="6" max="6" width="10.1640625" style="195" customWidth="1"/>
    <col min="7" max="7" width="8.6640625" style="195" customWidth="1"/>
    <col min="8" max="8" width="9.6640625" style="196" customWidth="1"/>
    <col min="9" max="9" width="21.6640625" style="195" customWidth="1"/>
    <col min="10" max="10" width="9" style="197" customWidth="1"/>
    <col min="11" max="16384" width="11" style="195"/>
  </cols>
  <sheetData>
    <row r="1" spans="1:10" ht="28.5" customHeight="1" thickBot="1">
      <c r="A1" s="220" t="s">
        <v>249</v>
      </c>
      <c r="B1" s="221"/>
      <c r="C1" s="221"/>
      <c r="D1" s="221"/>
      <c r="E1" s="222">
        <v>149348</v>
      </c>
      <c r="F1" s="223"/>
      <c r="G1" s="4"/>
      <c r="H1" s="224"/>
      <c r="I1" s="224"/>
    </row>
    <row r="2" spans="1:10" s="205" customFormat="1" ht="16.5" customHeight="1" thickBot="1">
      <c r="A2" s="198"/>
      <c r="B2" s="199"/>
      <c r="C2" s="200"/>
      <c r="D2" s="201"/>
      <c r="E2" s="202"/>
      <c r="F2" s="203"/>
      <c r="G2" s="4"/>
      <c r="H2" s="224"/>
      <c r="I2" s="224"/>
      <c r="J2" s="204"/>
    </row>
    <row r="3" spans="1:10" ht="28.5" customHeight="1" thickBot="1">
      <c r="A3" s="220" t="s">
        <v>251</v>
      </c>
      <c r="B3" s="221"/>
      <c r="C3" s="221"/>
      <c r="D3" s="221"/>
      <c r="E3" s="222">
        <v>259306</v>
      </c>
      <c r="F3" s="223"/>
    </row>
    <row r="4" spans="1:10" ht="14" thickBot="1">
      <c r="E4" s="206"/>
      <c r="F4" s="206"/>
    </row>
    <row r="5" spans="1:10" ht="28.5" customHeight="1" thickBot="1">
      <c r="A5" s="220" t="s">
        <v>250</v>
      </c>
      <c r="B5" s="221"/>
      <c r="C5" s="221"/>
      <c r="D5" s="221"/>
      <c r="E5" s="222">
        <v>25240</v>
      </c>
      <c r="F5" s="223"/>
    </row>
    <row r="6" spans="1:10" ht="14" thickBot="1">
      <c r="E6" s="206"/>
      <c r="F6" s="206"/>
    </row>
    <row r="7" spans="1:10" ht="28.5" customHeight="1" thickBot="1">
      <c r="A7" s="220" t="s">
        <v>267</v>
      </c>
      <c r="B7" s="221"/>
      <c r="C7" s="221"/>
      <c r="D7" s="221"/>
      <c r="E7" s="222">
        <v>22880</v>
      </c>
      <c r="F7" s="223"/>
    </row>
    <row r="8" spans="1:10" ht="16" thickBot="1">
      <c r="A8" s="207"/>
      <c r="B8" s="207"/>
      <c r="C8" s="207"/>
      <c r="D8" s="207"/>
      <c r="E8" s="208"/>
      <c r="F8" s="208"/>
    </row>
    <row r="9" spans="1:10" ht="28.5" customHeight="1" thickBot="1">
      <c r="A9" s="209"/>
      <c r="B9" s="210"/>
      <c r="C9" s="210"/>
      <c r="D9" s="211" t="s">
        <v>248</v>
      </c>
      <c r="E9" s="225">
        <f>SUM(E1:E8)</f>
        <v>456774</v>
      </c>
      <c r="F9" s="226"/>
    </row>
  </sheetData>
  <mergeCells count="11">
    <mergeCell ref="A5:D5"/>
    <mergeCell ref="E5:F5"/>
    <mergeCell ref="A7:D7"/>
    <mergeCell ref="E7:F7"/>
    <mergeCell ref="E9:F9"/>
    <mergeCell ref="A1:D1"/>
    <mergeCell ref="E1:F1"/>
    <mergeCell ref="H1:I1"/>
    <mergeCell ref="H2:I2"/>
    <mergeCell ref="A3:D3"/>
    <mergeCell ref="E3:F3"/>
  </mergeCells>
  <pageMargins left="0.5" right="0.5" top="1" bottom="0.75" header="0.5" footer="0.5"/>
  <pageSetup scale="72" orientation="landscape"/>
  <headerFooter>
    <oddHeader>&amp;C&amp;18DE ANZA - PHASE 2 MEASURE C STUDENT SERVICES REQUESTS FOR PRIORITIZATION
RANKING BY FFE ACCOUNT TYPE &amp; PROGRAM AREA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37" workbookViewId="0">
      <selection activeCell="G29" sqref="G29"/>
    </sheetView>
  </sheetViews>
  <sheetFormatPr baseColWidth="10" defaultColWidth="11" defaultRowHeight="15" x14ac:dyDescent="0"/>
  <cols>
    <col min="1" max="1" width="3.83203125" style="162" customWidth="1"/>
    <col min="2" max="2" width="20.1640625" customWidth="1"/>
    <col min="3" max="3" width="21.5" customWidth="1"/>
    <col min="4" max="4" width="26.33203125" customWidth="1"/>
    <col min="5" max="5" width="9.1640625" customWidth="1"/>
    <col min="6" max="6" width="11.1640625" bestFit="1" customWidth="1"/>
    <col min="7" max="7" width="12.6640625" bestFit="1" customWidth="1"/>
    <col min="8" max="8" width="11.1640625" bestFit="1" customWidth="1"/>
    <col min="9" max="9" width="29.6640625" customWidth="1"/>
  </cols>
  <sheetData>
    <row r="1" spans="1:9" ht="30" customHeight="1" thickBot="1">
      <c r="B1" s="229" t="s">
        <v>0</v>
      </c>
      <c r="C1" s="230"/>
      <c r="D1" s="230"/>
      <c r="E1" s="1"/>
      <c r="F1" s="2"/>
      <c r="G1" s="3">
        <f>SUM(G6+G17+G29)</f>
        <v>149348.35999999999</v>
      </c>
      <c r="H1" s="4"/>
      <c r="I1" s="194" t="s">
        <v>184</v>
      </c>
    </row>
    <row r="2" spans="1:9">
      <c r="B2" s="6" t="s">
        <v>1</v>
      </c>
      <c r="C2" s="7"/>
      <c r="D2" s="8"/>
      <c r="E2" s="9"/>
      <c r="F2" s="10"/>
      <c r="G2" s="11"/>
      <c r="H2" s="4"/>
      <c r="I2" s="12"/>
    </row>
    <row r="3" spans="1:9" ht="31" customHeight="1">
      <c r="B3" s="231" t="s">
        <v>152</v>
      </c>
      <c r="C3" s="232"/>
      <c r="D3" s="232"/>
      <c r="E3" s="232"/>
      <c r="F3" s="232"/>
      <c r="G3" s="232"/>
      <c r="H3" s="232"/>
      <c r="I3" s="232"/>
    </row>
    <row r="4" spans="1:9" ht="16.5" customHeight="1">
      <c r="B4" s="13"/>
      <c r="C4" s="14"/>
      <c r="D4" s="14"/>
      <c r="E4" s="14"/>
      <c r="F4" s="14"/>
      <c r="G4" s="14"/>
      <c r="H4" s="14"/>
      <c r="I4" s="14"/>
    </row>
    <row r="5" spans="1:9" s="19" customFormat="1" ht="16.5" customHeight="1" thickBot="1">
      <c r="A5" s="163"/>
      <c r="B5" s="15"/>
      <c r="C5" s="16"/>
      <c r="D5" s="17"/>
      <c r="E5" s="9"/>
      <c r="F5" s="10"/>
      <c r="G5" s="18"/>
      <c r="H5" s="4"/>
      <c r="I5" s="12"/>
    </row>
    <row r="6" spans="1:9" ht="27.75" customHeight="1" thickBot="1">
      <c r="B6" s="227" t="s">
        <v>2</v>
      </c>
      <c r="C6" s="228"/>
      <c r="D6" s="228"/>
      <c r="E6" s="20"/>
      <c r="F6" s="21"/>
      <c r="G6" s="100">
        <f>SUM(G8:G15)</f>
        <v>23300</v>
      </c>
      <c r="H6" s="4"/>
      <c r="I6" s="5" t="s">
        <v>185</v>
      </c>
    </row>
    <row r="7" spans="1:9" ht="26">
      <c r="A7" s="164" t="s">
        <v>192</v>
      </c>
      <c r="B7" s="22" t="s">
        <v>3</v>
      </c>
      <c r="C7" s="22" t="s">
        <v>4</v>
      </c>
      <c r="D7" s="22" t="s">
        <v>5</v>
      </c>
      <c r="E7" s="23" t="s">
        <v>6</v>
      </c>
      <c r="F7" s="24" t="s">
        <v>7</v>
      </c>
      <c r="G7" s="25" t="s">
        <v>8</v>
      </c>
      <c r="H7" s="166" t="s">
        <v>9</v>
      </c>
      <c r="I7" s="26" t="s">
        <v>10</v>
      </c>
    </row>
    <row r="8" spans="1:9" ht="26">
      <c r="A8" s="162">
        <v>1</v>
      </c>
      <c r="B8" s="27" t="s">
        <v>154</v>
      </c>
      <c r="C8" s="27" t="s">
        <v>12</v>
      </c>
      <c r="D8" s="27" t="s">
        <v>150</v>
      </c>
      <c r="E8" s="28">
        <v>1</v>
      </c>
      <c r="F8" s="29">
        <v>200</v>
      </c>
      <c r="G8" s="30">
        <f>SUM(E8*F8)</f>
        <v>200</v>
      </c>
      <c r="H8" s="167">
        <v>1</v>
      </c>
      <c r="I8" s="31"/>
    </row>
    <row r="9" spans="1:9" ht="28.5" customHeight="1">
      <c r="A9" s="162">
        <v>2</v>
      </c>
      <c r="B9" s="31" t="s">
        <v>155</v>
      </c>
      <c r="C9" s="31" t="s">
        <v>15</v>
      </c>
      <c r="D9" s="31" t="s">
        <v>16</v>
      </c>
      <c r="E9" s="35">
        <v>1</v>
      </c>
      <c r="F9" s="36">
        <v>300</v>
      </c>
      <c r="G9" s="37">
        <f>F9*E9</f>
        <v>300</v>
      </c>
      <c r="H9" s="167">
        <v>1</v>
      </c>
      <c r="I9" s="31"/>
    </row>
    <row r="10" spans="1:9" ht="39">
      <c r="A10" s="162">
        <v>3</v>
      </c>
      <c r="B10" s="31" t="s">
        <v>11</v>
      </c>
      <c r="C10" s="31" t="s">
        <v>20</v>
      </c>
      <c r="D10" s="31" t="s">
        <v>21</v>
      </c>
      <c r="E10" s="35">
        <v>38</v>
      </c>
      <c r="F10" s="36">
        <v>600</v>
      </c>
      <c r="G10" s="37">
        <f>F10*E10</f>
        <v>22800</v>
      </c>
      <c r="H10" s="167">
        <v>2</v>
      </c>
      <c r="I10" s="128" t="s">
        <v>204</v>
      </c>
    </row>
    <row r="11" spans="1:9" ht="28.5" customHeight="1">
      <c r="A11" s="162">
        <v>4</v>
      </c>
      <c r="B11" s="27" t="s">
        <v>13</v>
      </c>
      <c r="C11" s="32" t="s">
        <v>14</v>
      </c>
      <c r="D11" s="32"/>
      <c r="E11" s="33">
        <v>1</v>
      </c>
      <c r="F11" s="34">
        <v>300</v>
      </c>
      <c r="G11" s="157">
        <v>0</v>
      </c>
      <c r="H11" s="168" t="s">
        <v>57</v>
      </c>
      <c r="I11" s="128" t="s">
        <v>230</v>
      </c>
    </row>
    <row r="12" spans="1:9" ht="26">
      <c r="A12" s="162">
        <v>5</v>
      </c>
      <c r="B12" s="31" t="s">
        <v>17</v>
      </c>
      <c r="C12" s="38" t="s">
        <v>18</v>
      </c>
      <c r="D12" s="38" t="s">
        <v>19</v>
      </c>
      <c r="E12" s="39">
        <v>2</v>
      </c>
      <c r="F12" s="40">
        <v>300</v>
      </c>
      <c r="G12" s="157">
        <v>0</v>
      </c>
      <c r="H12" s="168" t="s">
        <v>57</v>
      </c>
      <c r="I12" s="128" t="s">
        <v>230</v>
      </c>
    </row>
    <row r="13" spans="1:9" ht="28.5" customHeight="1">
      <c r="A13" s="162">
        <v>6</v>
      </c>
      <c r="B13" s="62" t="s">
        <v>17</v>
      </c>
      <c r="C13" s="41" t="s">
        <v>22</v>
      </c>
      <c r="D13" s="41" t="s">
        <v>23</v>
      </c>
      <c r="E13" s="42">
        <v>1</v>
      </c>
      <c r="F13" s="43">
        <v>300</v>
      </c>
      <c r="G13" s="157">
        <v>0</v>
      </c>
      <c r="H13" s="168" t="s">
        <v>57</v>
      </c>
      <c r="I13" s="129" t="s">
        <v>262</v>
      </c>
    </row>
    <row r="14" spans="1:9" ht="26">
      <c r="A14" s="162">
        <v>7</v>
      </c>
      <c r="B14" s="62" t="s">
        <v>17</v>
      </c>
      <c r="C14" s="41" t="s">
        <v>18</v>
      </c>
      <c r="D14" s="41" t="s">
        <v>24</v>
      </c>
      <c r="E14" s="42">
        <v>1</v>
      </c>
      <c r="F14" s="43">
        <v>300</v>
      </c>
      <c r="G14" s="157">
        <v>0</v>
      </c>
      <c r="H14" s="168" t="s">
        <v>57</v>
      </c>
      <c r="I14" s="129" t="s">
        <v>262</v>
      </c>
    </row>
    <row r="15" spans="1:9" ht="39">
      <c r="A15" s="162">
        <v>8</v>
      </c>
      <c r="B15" s="62" t="s">
        <v>17</v>
      </c>
      <c r="C15" s="41" t="s">
        <v>25</v>
      </c>
      <c r="D15" s="41" t="s">
        <v>26</v>
      </c>
      <c r="E15" s="42">
        <v>38</v>
      </c>
      <c r="F15" s="43">
        <v>600</v>
      </c>
      <c r="G15" s="157">
        <v>0</v>
      </c>
      <c r="H15" s="168" t="s">
        <v>57</v>
      </c>
      <c r="I15" s="129" t="s">
        <v>262</v>
      </c>
    </row>
    <row r="16" spans="1:9" ht="16" thickBot="1">
      <c r="B16" s="44"/>
      <c r="C16" s="44"/>
      <c r="D16" s="44"/>
      <c r="E16" s="45"/>
      <c r="F16" s="46"/>
      <c r="G16" s="47"/>
      <c r="H16" s="48"/>
      <c r="I16" s="49"/>
    </row>
    <row r="17" spans="1:9" ht="27.75" customHeight="1" thickBot="1">
      <c r="B17" s="227" t="s">
        <v>27</v>
      </c>
      <c r="C17" s="228"/>
      <c r="D17" s="228"/>
      <c r="E17" s="50"/>
      <c r="F17" s="50"/>
      <c r="G17" s="127">
        <f>SUM(G19:G27)</f>
        <v>16499</v>
      </c>
      <c r="H17" s="4"/>
      <c r="I17" s="5" t="s">
        <v>193</v>
      </c>
    </row>
    <row r="18" spans="1:9" ht="26">
      <c r="A18" s="164" t="s">
        <v>192</v>
      </c>
      <c r="B18" s="51" t="s">
        <v>28</v>
      </c>
      <c r="C18" s="51" t="s">
        <v>29</v>
      </c>
      <c r="D18" s="51" t="s">
        <v>30</v>
      </c>
      <c r="E18" s="52" t="s">
        <v>31</v>
      </c>
      <c r="F18" s="53" t="s">
        <v>32</v>
      </c>
      <c r="G18" s="54" t="s">
        <v>33</v>
      </c>
      <c r="H18" s="166" t="s">
        <v>9</v>
      </c>
      <c r="I18" s="26" t="s">
        <v>10</v>
      </c>
    </row>
    <row r="19" spans="1:9" ht="39">
      <c r="A19" s="162">
        <v>9</v>
      </c>
      <c r="B19" s="55" t="s">
        <v>34</v>
      </c>
      <c r="C19" s="159" t="s">
        <v>35</v>
      </c>
      <c r="D19" s="159" t="s">
        <v>36</v>
      </c>
      <c r="E19" s="160">
        <v>1</v>
      </c>
      <c r="F19" s="161">
        <v>950</v>
      </c>
      <c r="G19" s="161">
        <v>0</v>
      </c>
      <c r="H19" s="169">
        <v>1</v>
      </c>
      <c r="I19" s="128" t="s">
        <v>200</v>
      </c>
    </row>
    <row r="20" spans="1:9" ht="39">
      <c r="A20" s="162">
        <v>10</v>
      </c>
      <c r="B20" s="55" t="s">
        <v>34</v>
      </c>
      <c r="C20" s="159" t="s">
        <v>35</v>
      </c>
      <c r="D20" s="159" t="s">
        <v>36</v>
      </c>
      <c r="E20" s="160">
        <v>1</v>
      </c>
      <c r="F20" s="161">
        <v>950</v>
      </c>
      <c r="G20" s="161">
        <v>0</v>
      </c>
      <c r="H20" s="169">
        <v>1</v>
      </c>
      <c r="I20" s="128" t="s">
        <v>201</v>
      </c>
    </row>
    <row r="21" spans="1:9" ht="39">
      <c r="A21" s="162">
        <v>11</v>
      </c>
      <c r="B21" s="55" t="s">
        <v>34</v>
      </c>
      <c r="C21" s="159" t="s">
        <v>35</v>
      </c>
      <c r="D21" s="159" t="s">
        <v>36</v>
      </c>
      <c r="E21" s="160">
        <v>1</v>
      </c>
      <c r="F21" s="161">
        <v>950</v>
      </c>
      <c r="G21" s="161">
        <v>0</v>
      </c>
      <c r="H21" s="170">
        <v>1</v>
      </c>
      <c r="I21" s="128" t="s">
        <v>202</v>
      </c>
    </row>
    <row r="22" spans="1:9" ht="26">
      <c r="A22" s="162">
        <v>12</v>
      </c>
      <c r="B22" s="55" t="s">
        <v>156</v>
      </c>
      <c r="C22" s="55" t="s">
        <v>42</v>
      </c>
      <c r="D22" s="55" t="s">
        <v>43</v>
      </c>
      <c r="E22" s="56">
        <v>1</v>
      </c>
      <c r="F22" s="57">
        <v>1000</v>
      </c>
      <c r="G22" s="57">
        <f t="shared" ref="G22:G27" si="0">F22*E22</f>
        <v>1000</v>
      </c>
      <c r="H22" s="167">
        <v>1</v>
      </c>
      <c r="I22" s="128"/>
    </row>
    <row r="23" spans="1:9" ht="39">
      <c r="A23" s="162">
        <v>13</v>
      </c>
      <c r="B23" s="55" t="s">
        <v>156</v>
      </c>
      <c r="C23" s="55" t="s">
        <v>38</v>
      </c>
      <c r="D23" s="55" t="s">
        <v>39</v>
      </c>
      <c r="E23" s="56">
        <v>1</v>
      </c>
      <c r="F23" s="57">
        <v>4000</v>
      </c>
      <c r="G23" s="57">
        <f t="shared" si="0"/>
        <v>4000</v>
      </c>
      <c r="H23" s="171">
        <v>2</v>
      </c>
      <c r="I23" s="172"/>
    </row>
    <row r="24" spans="1:9" ht="26">
      <c r="A24" s="162">
        <v>14</v>
      </c>
      <c r="B24" s="55" t="s">
        <v>156</v>
      </c>
      <c r="C24" s="55" t="s">
        <v>40</v>
      </c>
      <c r="D24" s="55" t="s">
        <v>41</v>
      </c>
      <c r="E24" s="56">
        <v>1</v>
      </c>
      <c r="F24" s="57">
        <v>500</v>
      </c>
      <c r="G24" s="57">
        <f t="shared" si="0"/>
        <v>500</v>
      </c>
      <c r="H24" s="167">
        <v>2</v>
      </c>
      <c r="I24" s="128"/>
    </row>
    <row r="25" spans="1:9" ht="52">
      <c r="A25" s="162">
        <v>15</v>
      </c>
      <c r="B25" s="55" t="s">
        <v>157</v>
      </c>
      <c r="C25" s="58" t="s">
        <v>37</v>
      </c>
      <c r="D25" s="55" t="s">
        <v>247</v>
      </c>
      <c r="E25" s="56">
        <v>1</v>
      </c>
      <c r="F25" s="57">
        <v>8899</v>
      </c>
      <c r="G25" s="57">
        <f t="shared" si="0"/>
        <v>8899</v>
      </c>
      <c r="H25" s="167">
        <v>3</v>
      </c>
      <c r="I25" s="128" t="s">
        <v>205</v>
      </c>
    </row>
    <row r="26" spans="1:9" ht="52">
      <c r="A26" s="162">
        <v>16</v>
      </c>
      <c r="B26" s="55" t="s">
        <v>156</v>
      </c>
      <c r="C26" s="55" t="s">
        <v>44</v>
      </c>
      <c r="D26" s="55" t="s">
        <v>45</v>
      </c>
      <c r="E26" s="56">
        <v>3</v>
      </c>
      <c r="F26" s="57">
        <v>300</v>
      </c>
      <c r="G26" s="57">
        <f t="shared" si="0"/>
        <v>900</v>
      </c>
      <c r="H26" s="167">
        <v>2</v>
      </c>
      <c r="I26" s="128"/>
    </row>
    <row r="27" spans="1:9" ht="39">
      <c r="A27" s="162">
        <v>17</v>
      </c>
      <c r="B27" s="55" t="s">
        <v>156</v>
      </c>
      <c r="C27" s="55" t="s">
        <v>46</v>
      </c>
      <c r="D27" s="55" t="s">
        <v>47</v>
      </c>
      <c r="E27" s="56">
        <v>2</v>
      </c>
      <c r="F27" s="57">
        <v>600</v>
      </c>
      <c r="G27" s="57">
        <f t="shared" si="0"/>
        <v>1200</v>
      </c>
      <c r="H27" s="167">
        <v>2</v>
      </c>
      <c r="I27" s="128" t="s">
        <v>206</v>
      </c>
    </row>
    <row r="28" spans="1:9" ht="16.5" customHeight="1" thickBot="1">
      <c r="B28" s="59"/>
      <c r="C28" s="59"/>
      <c r="D28" s="59"/>
      <c r="E28" s="60"/>
      <c r="F28" s="61"/>
      <c r="G28" s="61"/>
      <c r="H28" s="4"/>
      <c r="I28" s="12"/>
    </row>
    <row r="29" spans="1:9" ht="27.75" customHeight="1" thickBot="1">
      <c r="B29" s="227" t="s">
        <v>48</v>
      </c>
      <c r="C29" s="228"/>
      <c r="D29" s="228"/>
      <c r="E29" s="20"/>
      <c r="F29" s="21"/>
      <c r="G29" s="100">
        <f>SUM(G31:G89)</f>
        <v>109549.36</v>
      </c>
      <c r="H29" s="4"/>
      <c r="I29" s="5" t="s">
        <v>187</v>
      </c>
    </row>
    <row r="30" spans="1:9" ht="26">
      <c r="A30" s="164" t="s">
        <v>192</v>
      </c>
      <c r="B30" s="22" t="s">
        <v>3</v>
      </c>
      <c r="C30" s="22" t="s">
        <v>4</v>
      </c>
      <c r="D30" s="22" t="s">
        <v>5</v>
      </c>
      <c r="E30" s="23" t="s">
        <v>6</v>
      </c>
      <c r="F30" s="24" t="s">
        <v>7</v>
      </c>
      <c r="G30" s="25" t="s">
        <v>8</v>
      </c>
      <c r="H30" s="166" t="s">
        <v>9</v>
      </c>
      <c r="I30" s="26" t="s">
        <v>10</v>
      </c>
    </row>
    <row r="31" spans="1:9" ht="26">
      <c r="A31" s="162">
        <v>18</v>
      </c>
      <c r="B31" s="27" t="s">
        <v>158</v>
      </c>
      <c r="C31" s="62" t="s">
        <v>50</v>
      </c>
      <c r="D31" s="63"/>
      <c r="E31" s="64">
        <v>2</v>
      </c>
      <c r="F31" s="65">
        <v>2042.91</v>
      </c>
      <c r="G31" s="30">
        <f t="shared" ref="G31:G83" si="1">SUM(E31*F31)</f>
        <v>4085.82</v>
      </c>
      <c r="H31" s="167">
        <v>1</v>
      </c>
      <c r="I31" s="128"/>
    </row>
    <row r="32" spans="1:9" ht="39">
      <c r="A32" s="162">
        <v>19</v>
      </c>
      <c r="B32" s="27" t="s">
        <v>158</v>
      </c>
      <c r="C32" s="62" t="s">
        <v>51</v>
      </c>
      <c r="D32" s="63"/>
      <c r="E32" s="64">
        <v>2</v>
      </c>
      <c r="F32" s="65">
        <v>1700</v>
      </c>
      <c r="G32" s="30">
        <f t="shared" si="1"/>
        <v>3400</v>
      </c>
      <c r="H32" s="167">
        <v>1</v>
      </c>
      <c r="I32" s="128"/>
    </row>
    <row r="33" spans="1:9" ht="28.5" customHeight="1">
      <c r="A33" s="162">
        <v>20</v>
      </c>
      <c r="B33" s="27" t="s">
        <v>159</v>
      </c>
      <c r="C33" s="27" t="s">
        <v>60</v>
      </c>
      <c r="D33" s="63"/>
      <c r="E33" s="64">
        <v>1</v>
      </c>
      <c r="F33" s="30">
        <v>1500</v>
      </c>
      <c r="G33" s="30">
        <f t="shared" si="1"/>
        <v>1500</v>
      </c>
      <c r="H33" s="167">
        <v>1</v>
      </c>
      <c r="I33" s="128"/>
    </row>
    <row r="34" spans="1:9" ht="26">
      <c r="A34" s="162">
        <v>21</v>
      </c>
      <c r="B34" s="27" t="s">
        <v>159</v>
      </c>
      <c r="C34" s="62" t="s">
        <v>61</v>
      </c>
      <c r="D34" s="63" t="s">
        <v>151</v>
      </c>
      <c r="E34" s="64">
        <v>1</v>
      </c>
      <c r="F34" s="30">
        <v>6013</v>
      </c>
      <c r="G34" s="30">
        <f t="shared" si="1"/>
        <v>6013</v>
      </c>
      <c r="H34" s="167">
        <v>1</v>
      </c>
      <c r="I34" s="128"/>
    </row>
    <row r="35" spans="1:9" ht="26">
      <c r="A35" s="162">
        <v>22</v>
      </c>
      <c r="B35" s="27" t="s">
        <v>159</v>
      </c>
      <c r="C35" s="66" t="s">
        <v>63</v>
      </c>
      <c r="D35" s="63"/>
      <c r="E35" s="64">
        <v>2</v>
      </c>
      <c r="F35" s="30">
        <v>224</v>
      </c>
      <c r="G35" s="30">
        <f t="shared" si="1"/>
        <v>448</v>
      </c>
      <c r="H35" s="167">
        <v>1</v>
      </c>
      <c r="I35" s="128"/>
    </row>
    <row r="36" spans="1:9" ht="39">
      <c r="A36" s="162">
        <v>23</v>
      </c>
      <c r="B36" s="27" t="s">
        <v>159</v>
      </c>
      <c r="C36" s="66" t="s">
        <v>64</v>
      </c>
      <c r="D36" s="63"/>
      <c r="E36" s="64">
        <v>2</v>
      </c>
      <c r="F36" s="30">
        <v>102</v>
      </c>
      <c r="G36" s="30">
        <f t="shared" si="1"/>
        <v>204</v>
      </c>
      <c r="H36" s="167">
        <v>1</v>
      </c>
      <c r="I36" s="128"/>
    </row>
    <row r="37" spans="1:9" ht="26">
      <c r="A37" s="162">
        <v>24</v>
      </c>
      <c r="B37" s="27" t="s">
        <v>159</v>
      </c>
      <c r="C37" s="69" t="s">
        <v>65</v>
      </c>
      <c r="D37" s="63"/>
      <c r="E37" s="64">
        <v>2</v>
      </c>
      <c r="F37" s="30">
        <v>2195</v>
      </c>
      <c r="G37" s="30">
        <f t="shared" si="1"/>
        <v>4390</v>
      </c>
      <c r="H37" s="167">
        <v>1</v>
      </c>
      <c r="I37" s="128"/>
    </row>
    <row r="38" spans="1:9" ht="56" customHeight="1">
      <c r="A38" s="162">
        <v>25</v>
      </c>
      <c r="B38" s="27" t="s">
        <v>177</v>
      </c>
      <c r="C38" s="62" t="s">
        <v>258</v>
      </c>
      <c r="D38" s="63" t="s">
        <v>66</v>
      </c>
      <c r="E38" s="64">
        <v>2</v>
      </c>
      <c r="F38" s="30">
        <v>159.19999999999999</v>
      </c>
      <c r="G38" s="30">
        <f t="shared" si="1"/>
        <v>318.39999999999998</v>
      </c>
      <c r="H38" s="167">
        <v>1</v>
      </c>
      <c r="I38" s="129" t="s">
        <v>252</v>
      </c>
    </row>
    <row r="39" spans="1:9" ht="48" customHeight="1">
      <c r="A39" s="162">
        <v>26</v>
      </c>
      <c r="B39" s="27" t="s">
        <v>177</v>
      </c>
      <c r="C39" s="62" t="s">
        <v>259</v>
      </c>
      <c r="D39" s="63" t="s">
        <v>66</v>
      </c>
      <c r="E39" s="64">
        <v>2</v>
      </c>
      <c r="F39" s="30">
        <v>117.36</v>
      </c>
      <c r="G39" s="30">
        <f t="shared" si="1"/>
        <v>234.72</v>
      </c>
      <c r="H39" s="167">
        <v>1</v>
      </c>
      <c r="I39" s="129" t="s">
        <v>252</v>
      </c>
    </row>
    <row r="40" spans="1:9" ht="50" customHeight="1">
      <c r="A40" s="162">
        <v>27</v>
      </c>
      <c r="B40" s="27" t="s">
        <v>177</v>
      </c>
      <c r="C40" s="62" t="s">
        <v>260</v>
      </c>
      <c r="D40" s="63" t="s">
        <v>66</v>
      </c>
      <c r="E40" s="64">
        <v>2</v>
      </c>
      <c r="F40" s="30">
        <v>117.36</v>
      </c>
      <c r="G40" s="30">
        <f t="shared" si="1"/>
        <v>234.72</v>
      </c>
      <c r="H40" s="167">
        <v>1</v>
      </c>
      <c r="I40" s="129" t="s">
        <v>252</v>
      </c>
    </row>
    <row r="41" spans="1:9" ht="49.5" customHeight="1">
      <c r="A41" s="162">
        <v>28</v>
      </c>
      <c r="B41" s="27" t="s">
        <v>177</v>
      </c>
      <c r="C41" s="62" t="s">
        <v>261</v>
      </c>
      <c r="D41" s="63" t="s">
        <v>66</v>
      </c>
      <c r="E41" s="64">
        <v>2</v>
      </c>
      <c r="F41" s="30">
        <v>117.36</v>
      </c>
      <c r="G41" s="30">
        <f t="shared" si="1"/>
        <v>234.72</v>
      </c>
      <c r="H41" s="167">
        <v>1</v>
      </c>
      <c r="I41" s="129" t="s">
        <v>252</v>
      </c>
    </row>
    <row r="42" spans="1:9" s="187" customFormat="1" ht="15.75" customHeight="1" thickBot="1">
      <c r="A42" s="181"/>
      <c r="B42" s="180"/>
      <c r="C42" s="180"/>
      <c r="D42" s="182"/>
      <c r="E42" s="183"/>
      <c r="F42" s="184"/>
      <c r="G42" s="184"/>
      <c r="H42" s="185"/>
      <c r="I42" s="186"/>
    </row>
    <row r="43" spans="1:9" ht="27.75" customHeight="1" thickBot="1">
      <c r="B43" s="227" t="s">
        <v>48</v>
      </c>
      <c r="C43" s="228"/>
      <c r="D43" s="228"/>
      <c r="E43" s="20"/>
      <c r="F43" s="21"/>
      <c r="G43" s="100"/>
      <c r="H43" s="4"/>
      <c r="I43" s="5"/>
    </row>
    <row r="44" spans="1:9" ht="26">
      <c r="A44" s="164" t="s">
        <v>192</v>
      </c>
      <c r="B44" s="70" t="s">
        <v>3</v>
      </c>
      <c r="C44" s="70" t="s">
        <v>4</v>
      </c>
      <c r="D44" s="70" t="s">
        <v>5</v>
      </c>
      <c r="E44" s="145" t="s">
        <v>6</v>
      </c>
      <c r="F44" s="137" t="s">
        <v>7</v>
      </c>
      <c r="G44" s="138" t="s">
        <v>8</v>
      </c>
      <c r="H44" s="166" t="s">
        <v>9</v>
      </c>
      <c r="I44" s="26" t="s">
        <v>10</v>
      </c>
    </row>
    <row r="45" spans="1:9" ht="46" customHeight="1">
      <c r="A45" s="162">
        <v>29</v>
      </c>
      <c r="B45" s="27" t="s">
        <v>160</v>
      </c>
      <c r="C45" s="62" t="s">
        <v>67</v>
      </c>
      <c r="D45" s="63"/>
      <c r="E45" s="64">
        <v>1</v>
      </c>
      <c r="F45" s="30">
        <v>899</v>
      </c>
      <c r="G45" s="30">
        <f>SUM(E45*F45)</f>
        <v>899</v>
      </c>
      <c r="H45" s="167">
        <v>1</v>
      </c>
      <c r="I45" s="128"/>
    </row>
    <row r="46" spans="1:9" ht="39" customHeight="1">
      <c r="A46" s="162">
        <v>30</v>
      </c>
      <c r="B46" s="27" t="s">
        <v>161</v>
      </c>
      <c r="C46" s="66" t="s">
        <v>68</v>
      </c>
      <c r="D46" s="63"/>
      <c r="E46" s="64">
        <v>2</v>
      </c>
      <c r="F46" s="30">
        <v>500</v>
      </c>
      <c r="G46" s="30">
        <f t="shared" si="1"/>
        <v>1000</v>
      </c>
      <c r="H46" s="167">
        <v>1</v>
      </c>
      <c r="I46" s="128"/>
    </row>
    <row r="47" spans="1:9" ht="36" customHeight="1">
      <c r="A47" s="162">
        <v>31</v>
      </c>
      <c r="B47" s="27" t="s">
        <v>162</v>
      </c>
      <c r="C47" s="63" t="s">
        <v>69</v>
      </c>
      <c r="D47" s="63" t="s">
        <v>70</v>
      </c>
      <c r="E47" s="64">
        <v>1</v>
      </c>
      <c r="F47" s="30">
        <v>7500</v>
      </c>
      <c r="G47" s="30">
        <f t="shared" si="1"/>
        <v>7500</v>
      </c>
      <c r="H47" s="167">
        <v>1</v>
      </c>
      <c r="I47" s="128" t="s">
        <v>71</v>
      </c>
    </row>
    <row r="48" spans="1:9" ht="32" customHeight="1">
      <c r="A48" s="162">
        <v>32</v>
      </c>
      <c r="B48" s="27" t="s">
        <v>162</v>
      </c>
      <c r="C48" s="62" t="s">
        <v>69</v>
      </c>
      <c r="D48" s="31" t="s">
        <v>188</v>
      </c>
      <c r="E48" s="35">
        <v>1</v>
      </c>
      <c r="F48" s="37">
        <v>7500</v>
      </c>
      <c r="G48" s="37">
        <f t="shared" ref="G48:G49" si="2">SUM(E48*F48)</f>
        <v>7500</v>
      </c>
      <c r="H48" s="167">
        <v>1</v>
      </c>
      <c r="I48" s="128" t="s">
        <v>223</v>
      </c>
    </row>
    <row r="49" spans="1:9" ht="33" customHeight="1">
      <c r="A49" s="162">
        <v>33</v>
      </c>
      <c r="B49" s="27" t="s">
        <v>162</v>
      </c>
      <c r="C49" s="62" t="s">
        <v>69</v>
      </c>
      <c r="D49" s="31" t="s">
        <v>188</v>
      </c>
      <c r="E49" s="35">
        <v>1</v>
      </c>
      <c r="F49" s="37">
        <v>7500</v>
      </c>
      <c r="G49" s="37">
        <f t="shared" si="2"/>
        <v>7500</v>
      </c>
      <c r="H49" s="167">
        <v>1</v>
      </c>
      <c r="I49" s="128" t="s">
        <v>224</v>
      </c>
    </row>
    <row r="50" spans="1:9" ht="47" customHeight="1">
      <c r="A50" s="162">
        <v>34</v>
      </c>
      <c r="B50" s="27" t="s">
        <v>162</v>
      </c>
      <c r="C50" s="63" t="s">
        <v>72</v>
      </c>
      <c r="D50" s="63"/>
      <c r="E50" s="64">
        <v>1</v>
      </c>
      <c r="F50" s="30">
        <v>1500</v>
      </c>
      <c r="G50" s="30">
        <f t="shared" si="1"/>
        <v>1500</v>
      </c>
      <c r="H50" s="167">
        <v>1</v>
      </c>
      <c r="I50" s="128"/>
    </row>
    <row r="51" spans="1:9" s="158" customFormat="1" ht="52">
      <c r="A51" s="162" t="s">
        <v>57</v>
      </c>
      <c r="B51" s="27" t="s">
        <v>158</v>
      </c>
      <c r="C51" s="41" t="s">
        <v>76</v>
      </c>
      <c r="D51" s="63" t="s">
        <v>254</v>
      </c>
      <c r="E51" s="68">
        <v>1</v>
      </c>
      <c r="F51" s="43">
        <v>279</v>
      </c>
      <c r="G51" s="43">
        <v>0</v>
      </c>
      <c r="H51" s="167">
        <v>1</v>
      </c>
      <c r="I51" s="128" t="s">
        <v>222</v>
      </c>
    </row>
    <row r="52" spans="1:9" ht="34" customHeight="1">
      <c r="A52" s="162">
        <v>35</v>
      </c>
      <c r="B52" s="27" t="s">
        <v>161</v>
      </c>
      <c r="C52" s="62" t="s">
        <v>77</v>
      </c>
      <c r="D52" s="63"/>
      <c r="E52" s="64">
        <v>4</v>
      </c>
      <c r="F52" s="30">
        <v>229</v>
      </c>
      <c r="G52" s="30">
        <f t="shared" si="1"/>
        <v>916</v>
      </c>
      <c r="H52" s="167">
        <v>1</v>
      </c>
      <c r="I52" s="128"/>
    </row>
    <row r="53" spans="1:9" ht="40" customHeight="1">
      <c r="A53" s="162">
        <v>36</v>
      </c>
      <c r="B53" s="27" t="s">
        <v>160</v>
      </c>
      <c r="C53" s="71" t="s">
        <v>79</v>
      </c>
      <c r="D53" s="63"/>
      <c r="E53" s="64">
        <v>4</v>
      </c>
      <c r="F53" s="30">
        <v>200</v>
      </c>
      <c r="G53" s="30">
        <f t="shared" si="1"/>
        <v>800</v>
      </c>
      <c r="H53" s="167">
        <v>1</v>
      </c>
      <c r="I53" s="128" t="s">
        <v>224</v>
      </c>
    </row>
    <row r="54" spans="1:9" ht="39">
      <c r="A54" s="162">
        <v>37</v>
      </c>
      <c r="B54" s="63" t="s">
        <v>163</v>
      </c>
      <c r="C54" s="63" t="s">
        <v>80</v>
      </c>
      <c r="D54" s="72"/>
      <c r="E54" s="35">
        <v>1</v>
      </c>
      <c r="F54" s="37">
        <v>3000</v>
      </c>
      <c r="G54" s="37">
        <f t="shared" si="1"/>
        <v>3000</v>
      </c>
      <c r="H54" s="167">
        <v>1</v>
      </c>
      <c r="I54" s="128"/>
    </row>
    <row r="55" spans="1:9" ht="26">
      <c r="A55" s="162">
        <v>38</v>
      </c>
      <c r="B55" s="66" t="s">
        <v>164</v>
      </c>
      <c r="C55" s="63" t="s">
        <v>81</v>
      </c>
      <c r="D55" s="72"/>
      <c r="E55" s="35">
        <v>1</v>
      </c>
      <c r="F55" s="37">
        <v>600</v>
      </c>
      <c r="G55" s="37">
        <f t="shared" si="1"/>
        <v>600</v>
      </c>
      <c r="H55" s="167">
        <v>1</v>
      </c>
      <c r="I55" s="128"/>
    </row>
    <row r="56" spans="1:9" s="187" customFormat="1" ht="15.75" customHeight="1" thickBot="1">
      <c r="A56" s="181"/>
      <c r="B56" s="180"/>
      <c r="C56" s="180"/>
      <c r="D56" s="182"/>
      <c r="E56" s="183"/>
      <c r="F56" s="184"/>
      <c r="G56" s="184"/>
      <c r="H56" s="185"/>
      <c r="I56" s="186"/>
    </row>
    <row r="57" spans="1:9" ht="27.75" customHeight="1" thickBot="1">
      <c r="B57" s="227" t="s">
        <v>48</v>
      </c>
      <c r="C57" s="228"/>
      <c r="D57" s="228"/>
      <c r="E57" s="20"/>
      <c r="F57" s="21"/>
      <c r="G57" s="100"/>
      <c r="H57" s="4"/>
      <c r="I57" s="5"/>
    </row>
    <row r="58" spans="1:9" ht="26">
      <c r="A58" s="164" t="s">
        <v>192</v>
      </c>
      <c r="B58" s="70" t="s">
        <v>3</v>
      </c>
      <c r="C58" s="70" t="s">
        <v>4</v>
      </c>
      <c r="D58" s="70" t="s">
        <v>5</v>
      </c>
      <c r="E58" s="145" t="s">
        <v>6</v>
      </c>
      <c r="F58" s="137" t="s">
        <v>7</v>
      </c>
      <c r="G58" s="138" t="s">
        <v>8</v>
      </c>
      <c r="H58" s="166" t="s">
        <v>9</v>
      </c>
      <c r="I58" s="26" t="s">
        <v>10</v>
      </c>
    </row>
    <row r="59" spans="1:9" ht="26">
      <c r="A59" s="162">
        <v>39</v>
      </c>
      <c r="B59" s="27" t="s">
        <v>158</v>
      </c>
      <c r="C59" s="62" t="s">
        <v>82</v>
      </c>
      <c r="D59" s="72"/>
      <c r="E59" s="35">
        <v>3</v>
      </c>
      <c r="F59" s="37">
        <v>1936</v>
      </c>
      <c r="G59" s="37">
        <f t="shared" ref="G59:G60" si="3">SUM(E59*F59)</f>
        <v>5808</v>
      </c>
      <c r="H59" s="167">
        <v>1</v>
      </c>
      <c r="I59" s="128"/>
    </row>
    <row r="60" spans="1:9" ht="26">
      <c r="A60" s="162">
        <v>40</v>
      </c>
      <c r="B60" s="27" t="s">
        <v>158</v>
      </c>
      <c r="C60" s="62" t="s">
        <v>83</v>
      </c>
      <c r="D60" s="72"/>
      <c r="E60" s="35">
        <v>1</v>
      </c>
      <c r="F60" s="37">
        <v>857</v>
      </c>
      <c r="G60" s="37">
        <f t="shared" si="3"/>
        <v>857</v>
      </c>
      <c r="H60" s="167">
        <v>1</v>
      </c>
      <c r="I60" s="128"/>
    </row>
    <row r="61" spans="1:9" ht="31" customHeight="1">
      <c r="A61" s="162">
        <v>41</v>
      </c>
      <c r="B61" s="27" t="s">
        <v>162</v>
      </c>
      <c r="C61" s="63" t="s">
        <v>84</v>
      </c>
      <c r="D61" s="72"/>
      <c r="E61" s="35">
        <v>2</v>
      </c>
      <c r="F61" s="37">
        <v>800</v>
      </c>
      <c r="G61" s="37">
        <f t="shared" si="1"/>
        <v>1600</v>
      </c>
      <c r="H61" s="167">
        <v>1</v>
      </c>
      <c r="I61" s="128"/>
    </row>
    <row r="62" spans="1:9" ht="30" customHeight="1">
      <c r="A62" s="162">
        <v>42</v>
      </c>
      <c r="B62" s="27" t="s">
        <v>162</v>
      </c>
      <c r="C62" s="63" t="s">
        <v>85</v>
      </c>
      <c r="D62" s="72"/>
      <c r="E62" s="35">
        <v>1</v>
      </c>
      <c r="F62" s="37">
        <v>8000</v>
      </c>
      <c r="G62" s="37">
        <f t="shared" si="1"/>
        <v>8000</v>
      </c>
      <c r="H62" s="167">
        <v>1</v>
      </c>
      <c r="I62" s="128"/>
    </row>
    <row r="63" spans="1:9" ht="35" customHeight="1">
      <c r="A63" s="162">
        <v>43</v>
      </c>
      <c r="B63" s="27" t="s">
        <v>162</v>
      </c>
      <c r="C63" s="63" t="s">
        <v>86</v>
      </c>
      <c r="D63" s="72"/>
      <c r="E63" s="35">
        <v>1</v>
      </c>
      <c r="F63" s="37">
        <v>2000</v>
      </c>
      <c r="G63" s="37">
        <f t="shared" si="1"/>
        <v>2000</v>
      </c>
      <c r="H63" s="167">
        <v>1</v>
      </c>
      <c r="I63" s="128"/>
    </row>
    <row r="64" spans="1:9" ht="40" customHeight="1">
      <c r="A64" s="162">
        <v>44</v>
      </c>
      <c r="B64" s="27" t="s">
        <v>165</v>
      </c>
      <c r="C64" s="27" t="s">
        <v>87</v>
      </c>
      <c r="D64" s="72"/>
      <c r="E64" s="35">
        <v>1</v>
      </c>
      <c r="F64" s="37">
        <v>500</v>
      </c>
      <c r="G64" s="37">
        <f t="shared" si="1"/>
        <v>500</v>
      </c>
      <c r="H64" s="167">
        <v>1</v>
      </c>
      <c r="I64" s="128"/>
    </row>
    <row r="65" spans="1:9" ht="46" customHeight="1">
      <c r="A65" s="162">
        <v>45</v>
      </c>
      <c r="B65" s="66" t="s">
        <v>166</v>
      </c>
      <c r="C65" s="63" t="s">
        <v>239</v>
      </c>
      <c r="D65" s="72"/>
      <c r="E65" s="35">
        <v>1</v>
      </c>
      <c r="F65" s="37">
        <v>3000</v>
      </c>
      <c r="G65" s="37">
        <f t="shared" si="1"/>
        <v>3000</v>
      </c>
      <c r="H65" s="167">
        <v>1</v>
      </c>
      <c r="I65" s="128"/>
    </row>
    <row r="66" spans="1:9" ht="44" customHeight="1">
      <c r="A66" s="162">
        <v>46</v>
      </c>
      <c r="B66" s="27" t="s">
        <v>167</v>
      </c>
      <c r="C66" s="27" t="s">
        <v>89</v>
      </c>
      <c r="D66" s="72"/>
      <c r="E66" s="35">
        <v>1</v>
      </c>
      <c r="F66" s="37">
        <v>600</v>
      </c>
      <c r="G66" s="37">
        <f t="shared" si="1"/>
        <v>600</v>
      </c>
      <c r="H66" s="167">
        <v>1</v>
      </c>
      <c r="I66" s="128"/>
    </row>
    <row r="67" spans="1:9" ht="29.25" customHeight="1">
      <c r="A67" s="191">
        <v>47</v>
      </c>
      <c r="B67" s="66" t="s">
        <v>220</v>
      </c>
      <c r="C67" s="237" t="s">
        <v>52</v>
      </c>
      <c r="D67" s="239"/>
      <c r="E67" s="241">
        <v>2</v>
      </c>
      <c r="F67" s="243">
        <v>7000</v>
      </c>
      <c r="G67" s="245">
        <f t="shared" si="1"/>
        <v>14000</v>
      </c>
      <c r="H67" s="235">
        <v>2</v>
      </c>
      <c r="I67" s="233" t="s">
        <v>205</v>
      </c>
    </row>
    <row r="68" spans="1:9" ht="29.25" customHeight="1">
      <c r="A68" s="191">
        <v>48</v>
      </c>
      <c r="B68" s="66" t="s">
        <v>221</v>
      </c>
      <c r="C68" s="238"/>
      <c r="D68" s="240"/>
      <c r="E68" s="242"/>
      <c r="F68" s="244"/>
      <c r="G68" s="246"/>
      <c r="H68" s="236"/>
      <c r="I68" s="234"/>
    </row>
    <row r="69" spans="1:9" ht="28.5" customHeight="1">
      <c r="A69" s="162">
        <v>49</v>
      </c>
      <c r="B69" s="27" t="s">
        <v>168</v>
      </c>
      <c r="C69" s="62" t="s">
        <v>53</v>
      </c>
      <c r="D69" s="63"/>
      <c r="E69" s="64">
        <v>4</v>
      </c>
      <c r="F69" s="30">
        <v>211</v>
      </c>
      <c r="G69" s="30">
        <f t="shared" si="1"/>
        <v>844</v>
      </c>
      <c r="H69" s="167">
        <v>2</v>
      </c>
      <c r="I69" s="128"/>
    </row>
    <row r="70" spans="1:9" ht="26">
      <c r="A70" s="162">
        <v>50</v>
      </c>
      <c r="B70" s="27" t="s">
        <v>225</v>
      </c>
      <c r="C70" s="62" t="s">
        <v>54</v>
      </c>
      <c r="D70" s="63" t="s">
        <v>255</v>
      </c>
      <c r="E70" s="64">
        <v>2</v>
      </c>
      <c r="F70" s="30">
        <v>492</v>
      </c>
      <c r="G70" s="30">
        <f t="shared" si="1"/>
        <v>984</v>
      </c>
      <c r="H70" s="167">
        <v>2</v>
      </c>
      <c r="I70" s="128" t="s">
        <v>256</v>
      </c>
    </row>
    <row r="71" spans="1:9" s="187" customFormat="1" ht="15.75" customHeight="1" thickBot="1">
      <c r="A71" s="181"/>
      <c r="B71" s="180"/>
      <c r="C71" s="180"/>
      <c r="D71" s="182"/>
      <c r="E71" s="183"/>
      <c r="F71" s="184"/>
      <c r="G71" s="184"/>
      <c r="H71" s="185"/>
      <c r="I71" s="186"/>
    </row>
    <row r="72" spans="1:9" ht="27.75" customHeight="1" thickBot="1">
      <c r="B72" s="227" t="s">
        <v>48</v>
      </c>
      <c r="C72" s="228"/>
      <c r="D72" s="228"/>
      <c r="E72" s="20"/>
      <c r="F72" s="21"/>
      <c r="G72" s="100"/>
      <c r="H72" s="4"/>
      <c r="I72" s="5"/>
    </row>
    <row r="73" spans="1:9" ht="26">
      <c r="A73" s="164" t="s">
        <v>192</v>
      </c>
      <c r="B73" s="70" t="s">
        <v>3</v>
      </c>
      <c r="C73" s="70" t="s">
        <v>4</v>
      </c>
      <c r="D73" s="70" t="s">
        <v>5</v>
      </c>
      <c r="E73" s="145" t="s">
        <v>6</v>
      </c>
      <c r="F73" s="137" t="s">
        <v>7</v>
      </c>
      <c r="G73" s="138" t="s">
        <v>8</v>
      </c>
      <c r="H73" s="166" t="s">
        <v>9</v>
      </c>
      <c r="I73" s="26" t="s">
        <v>10</v>
      </c>
    </row>
    <row r="74" spans="1:9" ht="43" customHeight="1">
      <c r="A74" s="162">
        <v>51</v>
      </c>
      <c r="B74" s="27" t="s">
        <v>159</v>
      </c>
      <c r="C74" s="62" t="s">
        <v>62</v>
      </c>
      <c r="D74" s="63"/>
      <c r="E74" s="64">
        <v>4</v>
      </c>
      <c r="F74" s="30">
        <v>229</v>
      </c>
      <c r="G74" s="30">
        <f t="shared" si="1"/>
        <v>916</v>
      </c>
      <c r="H74" s="167">
        <v>2</v>
      </c>
      <c r="I74" s="128"/>
    </row>
    <row r="75" spans="1:9" ht="39" customHeight="1">
      <c r="A75" s="162">
        <v>52</v>
      </c>
      <c r="B75" s="27" t="s">
        <v>158</v>
      </c>
      <c r="C75" s="62" t="s">
        <v>74</v>
      </c>
      <c r="D75" s="63"/>
      <c r="E75" s="64">
        <v>2</v>
      </c>
      <c r="F75" s="30">
        <v>289.99</v>
      </c>
      <c r="G75" s="30">
        <f t="shared" si="1"/>
        <v>579.98</v>
      </c>
      <c r="H75" s="167">
        <v>2</v>
      </c>
      <c r="I75" s="128"/>
    </row>
    <row r="76" spans="1:9" ht="56" customHeight="1">
      <c r="A76" s="162">
        <v>53</v>
      </c>
      <c r="B76" s="27" t="s">
        <v>168</v>
      </c>
      <c r="C76" s="62" t="s">
        <v>88</v>
      </c>
      <c r="D76" s="72"/>
      <c r="E76" s="35">
        <v>4</v>
      </c>
      <c r="F76" s="37">
        <v>219</v>
      </c>
      <c r="G76" s="37">
        <f t="shared" si="1"/>
        <v>876</v>
      </c>
      <c r="H76" s="167">
        <v>2</v>
      </c>
      <c r="I76" s="128"/>
    </row>
    <row r="77" spans="1:9" ht="36" customHeight="1">
      <c r="A77" s="162">
        <v>54</v>
      </c>
      <c r="B77" s="27" t="s">
        <v>158</v>
      </c>
      <c r="C77" s="62" t="s">
        <v>91</v>
      </c>
      <c r="D77" s="73"/>
      <c r="E77" s="64">
        <v>2</v>
      </c>
      <c r="F77" s="30">
        <v>180</v>
      </c>
      <c r="G77" s="30">
        <f t="shared" si="1"/>
        <v>360</v>
      </c>
      <c r="H77" s="167">
        <v>2</v>
      </c>
      <c r="I77" s="128"/>
    </row>
    <row r="78" spans="1:9" ht="51" customHeight="1">
      <c r="A78" s="162">
        <v>55</v>
      </c>
      <c r="B78" s="27" t="s">
        <v>73</v>
      </c>
      <c r="C78" s="62" t="s">
        <v>92</v>
      </c>
      <c r="D78" s="73"/>
      <c r="E78" s="64">
        <v>3</v>
      </c>
      <c r="F78" s="30">
        <v>290</v>
      </c>
      <c r="G78" s="30">
        <f t="shared" si="1"/>
        <v>870</v>
      </c>
      <c r="H78" s="167">
        <v>2</v>
      </c>
      <c r="I78" s="128"/>
    </row>
    <row r="79" spans="1:9" ht="31" customHeight="1">
      <c r="A79" s="162">
        <v>56</v>
      </c>
      <c r="B79" s="27" t="s">
        <v>161</v>
      </c>
      <c r="C79" s="62" t="s">
        <v>49</v>
      </c>
      <c r="D79" s="63"/>
      <c r="E79" s="64">
        <v>1</v>
      </c>
      <c r="F79" s="30">
        <v>400</v>
      </c>
      <c r="G79" s="30">
        <f t="shared" si="1"/>
        <v>400</v>
      </c>
      <c r="H79" s="167">
        <v>3</v>
      </c>
      <c r="I79" s="128"/>
    </row>
    <row r="80" spans="1:9" ht="29.25" customHeight="1">
      <c r="A80" s="191">
        <v>57</v>
      </c>
      <c r="B80" s="27" t="s">
        <v>218</v>
      </c>
      <c r="C80" s="237" t="s">
        <v>52</v>
      </c>
      <c r="D80" s="239"/>
      <c r="E80" s="241">
        <v>2</v>
      </c>
      <c r="F80" s="243">
        <v>7000</v>
      </c>
      <c r="G80" s="245">
        <f>SUM(E80*F80)</f>
        <v>14000</v>
      </c>
      <c r="H80" s="235">
        <v>3</v>
      </c>
      <c r="I80" s="233" t="s">
        <v>205</v>
      </c>
    </row>
    <row r="81" spans="1:9" ht="29.25" customHeight="1">
      <c r="A81" s="191">
        <v>58</v>
      </c>
      <c r="B81" s="66" t="s">
        <v>219</v>
      </c>
      <c r="C81" s="238"/>
      <c r="D81" s="240"/>
      <c r="E81" s="242"/>
      <c r="F81" s="244"/>
      <c r="G81" s="246"/>
      <c r="H81" s="236"/>
      <c r="I81" s="234"/>
    </row>
    <row r="82" spans="1:9" ht="47" customHeight="1">
      <c r="A82" s="162">
        <v>59</v>
      </c>
      <c r="B82" s="27" t="s">
        <v>161</v>
      </c>
      <c r="C82" s="66" t="s">
        <v>75</v>
      </c>
      <c r="D82" s="63"/>
      <c r="E82" s="64">
        <v>1</v>
      </c>
      <c r="F82" s="30">
        <v>200</v>
      </c>
      <c r="G82" s="30">
        <f t="shared" si="1"/>
        <v>200</v>
      </c>
      <c r="H82" s="167">
        <v>3</v>
      </c>
      <c r="I82" s="128"/>
    </row>
    <row r="83" spans="1:9" ht="42" customHeight="1">
      <c r="A83" s="162">
        <v>60</v>
      </c>
      <c r="B83" s="27" t="s">
        <v>161</v>
      </c>
      <c r="C83" s="62" t="s">
        <v>78</v>
      </c>
      <c r="D83" s="63"/>
      <c r="E83" s="64">
        <v>1</v>
      </c>
      <c r="F83" s="30">
        <v>450</v>
      </c>
      <c r="G83" s="30">
        <f t="shared" si="1"/>
        <v>450</v>
      </c>
      <c r="H83" s="167">
        <v>3</v>
      </c>
      <c r="I83" s="128"/>
    </row>
    <row r="84" spans="1:9" s="187" customFormat="1" ht="15.75" customHeight="1" thickBot="1">
      <c r="A84" s="181"/>
      <c r="B84" s="180"/>
      <c r="C84" s="180"/>
      <c r="D84" s="182"/>
      <c r="E84" s="183"/>
      <c r="F84" s="184"/>
      <c r="G84" s="184"/>
      <c r="H84" s="185"/>
      <c r="I84" s="186"/>
    </row>
    <row r="85" spans="1:9" ht="27.75" customHeight="1" thickBot="1">
      <c r="B85" s="227" t="s">
        <v>48</v>
      </c>
      <c r="C85" s="228"/>
      <c r="D85" s="228"/>
      <c r="E85" s="20"/>
      <c r="F85" s="21"/>
      <c r="G85" s="100"/>
      <c r="H85" s="4"/>
      <c r="I85" s="5"/>
    </row>
    <row r="86" spans="1:9" ht="26">
      <c r="A86" s="164" t="s">
        <v>192</v>
      </c>
      <c r="B86" s="70" t="s">
        <v>3</v>
      </c>
      <c r="C86" s="70" t="s">
        <v>4</v>
      </c>
      <c r="D86" s="70" t="s">
        <v>5</v>
      </c>
      <c r="E86" s="145" t="s">
        <v>6</v>
      </c>
      <c r="F86" s="137" t="s">
        <v>7</v>
      </c>
      <c r="G86" s="138" t="s">
        <v>8</v>
      </c>
      <c r="H86" s="166" t="s">
        <v>9</v>
      </c>
      <c r="I86" s="26" t="s">
        <v>10</v>
      </c>
    </row>
    <row r="87" spans="1:9" ht="54" customHeight="1">
      <c r="A87" s="162">
        <v>61</v>
      </c>
      <c r="B87" s="27" t="s">
        <v>168</v>
      </c>
      <c r="C87" s="62" t="s">
        <v>90</v>
      </c>
      <c r="D87" s="72"/>
      <c r="E87" s="35">
        <v>2</v>
      </c>
      <c r="F87" s="37">
        <v>213</v>
      </c>
      <c r="G87" s="37">
        <f>SUM(E87*F87)</f>
        <v>426</v>
      </c>
      <c r="H87" s="167">
        <v>3</v>
      </c>
      <c r="I87" s="128"/>
    </row>
    <row r="88" spans="1:9" ht="39">
      <c r="A88" s="162">
        <v>62</v>
      </c>
      <c r="B88" s="66" t="s">
        <v>55</v>
      </c>
      <c r="C88" s="41" t="s">
        <v>56</v>
      </c>
      <c r="D88" s="67"/>
      <c r="E88" s="68">
        <v>20</v>
      </c>
      <c r="F88" s="34">
        <v>24.99</v>
      </c>
      <c r="G88" s="43">
        <v>0</v>
      </c>
      <c r="H88" s="168" t="s">
        <v>57</v>
      </c>
      <c r="I88" s="130" t="s">
        <v>58</v>
      </c>
    </row>
    <row r="89" spans="1:9" ht="58" customHeight="1">
      <c r="A89" s="162">
        <v>63</v>
      </c>
      <c r="B89" s="66" t="s">
        <v>55</v>
      </c>
      <c r="C89" s="32" t="s">
        <v>59</v>
      </c>
      <c r="D89" s="67"/>
      <c r="E89" s="68">
        <v>50</v>
      </c>
      <c r="F89" s="34">
        <v>20.99</v>
      </c>
      <c r="G89" s="43">
        <v>0</v>
      </c>
      <c r="H89" s="168" t="s">
        <v>57</v>
      </c>
      <c r="I89" s="130" t="s">
        <v>58</v>
      </c>
    </row>
  </sheetData>
  <mergeCells count="23">
    <mergeCell ref="G80:G81"/>
    <mergeCell ref="H80:H81"/>
    <mergeCell ref="C67:C68"/>
    <mergeCell ref="D67:D68"/>
    <mergeCell ref="E67:E68"/>
    <mergeCell ref="F67:F68"/>
    <mergeCell ref="G67:G68"/>
    <mergeCell ref="B43:D43"/>
    <mergeCell ref="B57:D57"/>
    <mergeCell ref="B72:D72"/>
    <mergeCell ref="B85:D85"/>
    <mergeCell ref="B1:D1"/>
    <mergeCell ref="B3:I3"/>
    <mergeCell ref="B6:D6"/>
    <mergeCell ref="B17:D17"/>
    <mergeCell ref="B29:D29"/>
    <mergeCell ref="I67:I68"/>
    <mergeCell ref="I80:I81"/>
    <mergeCell ref="H67:H68"/>
    <mergeCell ref="C80:C81"/>
    <mergeCell ref="D80:D81"/>
    <mergeCell ref="E80:E81"/>
    <mergeCell ref="F80:F81"/>
  </mergeCells>
  <pageMargins left="0.5" right="0.5" top="1" bottom="0.75" header="0.5" footer="0.5"/>
  <pageSetup scale="80" orientation="landscape" horizontalDpi="4294967292" verticalDpi="4294967292"/>
  <headerFooter>
    <oddHeader>&amp;C&amp;18De Anza - Phase 2 Measure C Student Services Requests (701)</oddHeader>
    <oddFooter>&amp;C&amp;10Page &amp;P of &amp;N&amp;12 &amp;R&amp;10(701 Acct)</oddFooter>
  </headerFooter>
  <rowBreaks count="5" manualBreakCount="5">
    <brk id="15" max="16383" man="1"/>
    <brk id="27" max="16383" man="1"/>
    <brk id="41" max="8" man="1"/>
    <brk id="70" max="16383" man="1"/>
    <brk id="83" max="16383" man="1"/>
  </rowBreaks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3" workbookViewId="0">
      <selection activeCell="B20" sqref="B20"/>
    </sheetView>
  </sheetViews>
  <sheetFormatPr baseColWidth="10" defaultColWidth="11" defaultRowHeight="15" x14ac:dyDescent="0"/>
  <cols>
    <col min="1" max="1" width="3.83203125" style="162" customWidth="1"/>
    <col min="2" max="2" width="20.1640625" customWidth="1"/>
    <col min="3" max="3" width="21.5" customWidth="1"/>
    <col min="4" max="4" width="26.33203125" customWidth="1"/>
    <col min="5" max="5" width="9.1640625" customWidth="1"/>
    <col min="6" max="6" width="11.1640625" customWidth="1"/>
    <col min="7" max="7" width="12.6640625" customWidth="1"/>
    <col min="8" max="8" width="11.1640625" customWidth="1"/>
    <col min="9" max="9" width="29.6640625" customWidth="1"/>
  </cols>
  <sheetData>
    <row r="1" spans="1:9" s="77" customFormat="1" ht="30" customHeight="1" thickBot="1">
      <c r="A1" s="165"/>
      <c r="B1" s="247" t="s">
        <v>93</v>
      </c>
      <c r="C1" s="248"/>
      <c r="D1" s="248"/>
      <c r="E1" s="74"/>
      <c r="F1" s="74"/>
      <c r="G1" s="126">
        <f>SUM(G5+G13)</f>
        <v>259306</v>
      </c>
      <c r="H1" s="75"/>
      <c r="I1" s="76"/>
    </row>
    <row r="2" spans="1:9">
      <c r="B2" s="6" t="s">
        <v>1</v>
      </c>
      <c r="C2" s="7"/>
      <c r="D2" s="8"/>
      <c r="E2" s="9"/>
      <c r="F2" s="10"/>
      <c r="G2" s="11"/>
      <c r="H2" s="4"/>
      <c r="I2" s="12"/>
    </row>
    <row r="3" spans="1:9" ht="32.25" customHeight="1">
      <c r="B3" s="231" t="s">
        <v>153</v>
      </c>
      <c r="C3" s="249"/>
      <c r="D3" s="249"/>
      <c r="E3" s="249"/>
      <c r="F3" s="249"/>
      <c r="G3" s="249"/>
      <c r="H3" s="249"/>
      <c r="I3" s="250"/>
    </row>
    <row r="4" spans="1:9" ht="16" thickBot="1">
      <c r="B4" s="13"/>
      <c r="C4" s="78"/>
      <c r="D4" s="78"/>
      <c r="E4" s="78"/>
      <c r="F4" s="78"/>
      <c r="G4" s="78"/>
      <c r="H4" s="79"/>
      <c r="I4" s="80"/>
    </row>
    <row r="5" spans="1:9" ht="27" customHeight="1" thickBot="1">
      <c r="B5" s="227" t="s">
        <v>27</v>
      </c>
      <c r="C5" s="228"/>
      <c r="D5" s="228"/>
      <c r="E5" s="81"/>
      <c r="F5" s="82"/>
      <c r="G5" s="125">
        <f>SUM(G7:G11)</f>
        <v>22310</v>
      </c>
      <c r="H5" s="83"/>
      <c r="I5" s="84"/>
    </row>
    <row r="6" spans="1:9" ht="26">
      <c r="A6" s="164" t="s">
        <v>192</v>
      </c>
      <c r="B6" s="85" t="s">
        <v>28</v>
      </c>
      <c r="C6" s="85" t="s">
        <v>29</v>
      </c>
      <c r="D6" s="85" t="s">
        <v>30</v>
      </c>
      <c r="E6" s="104" t="s">
        <v>31</v>
      </c>
      <c r="F6" s="86" t="s">
        <v>32</v>
      </c>
      <c r="G6" s="86" t="s">
        <v>33</v>
      </c>
      <c r="H6" s="173" t="s">
        <v>9</v>
      </c>
      <c r="I6" s="87" t="s">
        <v>10</v>
      </c>
    </row>
    <row r="7" spans="1:9" ht="38" customHeight="1">
      <c r="A7" s="162">
        <v>64</v>
      </c>
      <c r="B7" s="55" t="s">
        <v>169</v>
      </c>
      <c r="C7" s="55" t="s">
        <v>94</v>
      </c>
      <c r="D7" s="55" t="s">
        <v>95</v>
      </c>
      <c r="E7" s="56">
        <v>5</v>
      </c>
      <c r="F7" s="57">
        <v>1540</v>
      </c>
      <c r="G7" s="57">
        <f>F7*E7</f>
        <v>7700</v>
      </c>
      <c r="H7" s="173">
        <v>1</v>
      </c>
      <c r="I7" s="131" t="s">
        <v>226</v>
      </c>
    </row>
    <row r="8" spans="1:9" ht="38" customHeight="1">
      <c r="A8" s="162">
        <v>65</v>
      </c>
      <c r="B8" s="55" t="s">
        <v>170</v>
      </c>
      <c r="C8" s="58" t="s">
        <v>96</v>
      </c>
      <c r="D8" s="55" t="s">
        <v>209</v>
      </c>
      <c r="E8" s="56">
        <v>2</v>
      </c>
      <c r="F8" s="57">
        <v>2125</v>
      </c>
      <c r="G8" s="57">
        <f>F8*E8</f>
        <v>4250</v>
      </c>
      <c r="H8" s="173">
        <v>1</v>
      </c>
      <c r="I8" s="131"/>
    </row>
    <row r="9" spans="1:9" ht="42" customHeight="1">
      <c r="A9" s="162">
        <v>66</v>
      </c>
      <c r="B9" s="55" t="s">
        <v>156</v>
      </c>
      <c r="C9" s="55" t="s">
        <v>176</v>
      </c>
      <c r="D9" s="55" t="s">
        <v>97</v>
      </c>
      <c r="E9" s="56">
        <v>4</v>
      </c>
      <c r="F9" s="57">
        <v>1540</v>
      </c>
      <c r="G9" s="57">
        <f>F9*E9</f>
        <v>6160</v>
      </c>
      <c r="H9" s="173">
        <v>1</v>
      </c>
      <c r="I9" s="132" t="s">
        <v>198</v>
      </c>
    </row>
    <row r="10" spans="1:9" ht="39">
      <c r="A10" s="162">
        <v>67</v>
      </c>
      <c r="B10" s="55" t="s">
        <v>156</v>
      </c>
      <c r="C10" s="55" t="s">
        <v>199</v>
      </c>
      <c r="D10" s="55" t="s">
        <v>98</v>
      </c>
      <c r="E10" s="56">
        <v>1</v>
      </c>
      <c r="F10" s="57">
        <v>2300</v>
      </c>
      <c r="G10" s="57">
        <f>F10*E10</f>
        <v>2300</v>
      </c>
      <c r="H10" s="173">
        <v>2</v>
      </c>
      <c r="I10" s="132" t="s">
        <v>208</v>
      </c>
    </row>
    <row r="11" spans="1:9" ht="65" customHeight="1">
      <c r="A11" s="162">
        <v>68</v>
      </c>
      <c r="B11" s="55" t="s">
        <v>156</v>
      </c>
      <c r="C11" s="55" t="s">
        <v>99</v>
      </c>
      <c r="D11" s="55" t="s">
        <v>100</v>
      </c>
      <c r="E11" s="56">
        <v>1</v>
      </c>
      <c r="F11" s="57">
        <v>1900</v>
      </c>
      <c r="G11" s="57">
        <f>F11*E11</f>
        <v>1900</v>
      </c>
      <c r="H11" s="173">
        <v>2</v>
      </c>
      <c r="I11" s="132" t="s">
        <v>207</v>
      </c>
    </row>
    <row r="12" spans="1:9" s="19" customFormat="1" ht="16.5" customHeight="1" thickBot="1">
      <c r="A12" s="163"/>
      <c r="B12" s="59"/>
      <c r="C12" s="59"/>
      <c r="D12" s="59"/>
      <c r="E12" s="60"/>
      <c r="F12" s="61"/>
      <c r="G12" s="61"/>
      <c r="H12" s="89"/>
      <c r="I12" s="84"/>
    </row>
    <row r="13" spans="1:9" ht="27.75" customHeight="1" thickBot="1">
      <c r="B13" s="227" t="s">
        <v>48</v>
      </c>
      <c r="C13" s="228"/>
      <c r="D13" s="228"/>
      <c r="E13" s="81"/>
      <c r="F13" s="82"/>
      <c r="G13" s="125">
        <f>SUM(G15:G48)</f>
        <v>236996</v>
      </c>
      <c r="H13" s="83"/>
      <c r="I13" s="84"/>
    </row>
    <row r="14" spans="1:9" ht="26">
      <c r="A14" s="164" t="s">
        <v>192</v>
      </c>
      <c r="B14" s="22" t="s">
        <v>3</v>
      </c>
      <c r="C14" s="22" t="s">
        <v>4</v>
      </c>
      <c r="D14" s="22" t="s">
        <v>5</v>
      </c>
      <c r="E14" s="90" t="s">
        <v>6</v>
      </c>
      <c r="F14" s="24" t="s">
        <v>7</v>
      </c>
      <c r="G14" s="91" t="s">
        <v>8</v>
      </c>
      <c r="H14" s="173" t="s">
        <v>9</v>
      </c>
      <c r="I14" s="87" t="s">
        <v>10</v>
      </c>
    </row>
    <row r="15" spans="1:9" ht="72.75" customHeight="1">
      <c r="A15" s="162">
        <v>69</v>
      </c>
      <c r="B15" s="92" t="s">
        <v>171</v>
      </c>
      <c r="C15" s="62" t="s">
        <v>101</v>
      </c>
      <c r="D15" s="27" t="s">
        <v>102</v>
      </c>
      <c r="E15" s="93">
        <v>1</v>
      </c>
      <c r="F15" s="94">
        <v>95000</v>
      </c>
      <c r="G15" s="95">
        <f>SUM(E15*F15)</f>
        <v>95000</v>
      </c>
      <c r="H15" s="174">
        <v>1</v>
      </c>
      <c r="I15" s="128" t="s">
        <v>231</v>
      </c>
    </row>
    <row r="16" spans="1:9" ht="72.75" customHeight="1">
      <c r="A16" s="162">
        <v>70</v>
      </c>
      <c r="B16" s="92" t="s">
        <v>171</v>
      </c>
      <c r="C16" s="62" t="s">
        <v>103</v>
      </c>
      <c r="D16" s="27" t="s">
        <v>104</v>
      </c>
      <c r="E16" s="35">
        <v>1</v>
      </c>
      <c r="F16" s="96">
        <v>10000</v>
      </c>
      <c r="G16" s="95">
        <f>SUM(E16*F16)</f>
        <v>10000</v>
      </c>
      <c r="H16" s="174">
        <v>1</v>
      </c>
      <c r="I16" s="179" t="s">
        <v>231</v>
      </c>
    </row>
    <row r="17" spans="1:9" ht="72.75" customHeight="1">
      <c r="A17" s="162">
        <v>71</v>
      </c>
      <c r="B17" s="92" t="s">
        <v>171</v>
      </c>
      <c r="C17" s="63" t="s">
        <v>105</v>
      </c>
      <c r="D17" s="27" t="s">
        <v>106</v>
      </c>
      <c r="E17" s="35">
        <v>1</v>
      </c>
      <c r="F17" s="96">
        <v>1540</v>
      </c>
      <c r="G17" s="95">
        <f>SUM(E17*F17)</f>
        <v>1540</v>
      </c>
      <c r="H17" s="174">
        <v>1</v>
      </c>
      <c r="I17" s="179" t="s">
        <v>231</v>
      </c>
    </row>
    <row r="18" spans="1:9" ht="31" customHeight="1">
      <c r="A18" s="191">
        <v>72</v>
      </c>
      <c r="B18" s="27" t="s">
        <v>210</v>
      </c>
      <c r="C18" s="237" t="s">
        <v>107</v>
      </c>
      <c r="D18" s="252"/>
      <c r="E18" s="255">
        <v>8</v>
      </c>
      <c r="F18" s="258">
        <v>1540</v>
      </c>
      <c r="G18" s="261">
        <f>F18*E18</f>
        <v>12320</v>
      </c>
      <c r="H18" s="264">
        <v>1</v>
      </c>
      <c r="I18" s="267"/>
    </row>
    <row r="19" spans="1:9" ht="21" customHeight="1">
      <c r="A19" s="191">
        <v>73</v>
      </c>
      <c r="B19" s="27" t="s">
        <v>211</v>
      </c>
      <c r="C19" s="251"/>
      <c r="D19" s="253"/>
      <c r="E19" s="256"/>
      <c r="F19" s="259"/>
      <c r="G19" s="262"/>
      <c r="H19" s="265"/>
      <c r="I19" s="268"/>
    </row>
    <row r="20" spans="1:9" ht="21.75" customHeight="1">
      <c r="A20" s="191">
        <v>74</v>
      </c>
      <c r="B20" s="27" t="s">
        <v>212</v>
      </c>
      <c r="C20" s="238"/>
      <c r="D20" s="254"/>
      <c r="E20" s="257"/>
      <c r="F20" s="260"/>
      <c r="G20" s="263"/>
      <c r="H20" s="266"/>
      <c r="I20" s="269"/>
    </row>
    <row r="21" spans="1:9" ht="34" customHeight="1">
      <c r="A21" s="162">
        <v>75</v>
      </c>
      <c r="B21" s="66" t="s">
        <v>172</v>
      </c>
      <c r="C21" s="63" t="s">
        <v>108</v>
      </c>
      <c r="D21" s="27"/>
      <c r="E21" s="35">
        <v>1</v>
      </c>
      <c r="F21" s="96">
        <v>1500</v>
      </c>
      <c r="G21" s="95">
        <f>F21*E21</f>
        <v>1500</v>
      </c>
      <c r="H21" s="174">
        <v>1</v>
      </c>
      <c r="I21" s="88"/>
    </row>
    <row r="22" spans="1:9" ht="33.75" customHeight="1">
      <c r="A22" s="162">
        <v>76</v>
      </c>
      <c r="B22" s="66" t="s">
        <v>166</v>
      </c>
      <c r="C22" s="63" t="s">
        <v>109</v>
      </c>
      <c r="D22" s="27"/>
      <c r="E22" s="35">
        <v>3</v>
      </c>
      <c r="F22" s="96">
        <v>2125</v>
      </c>
      <c r="G22" s="95">
        <f>F22*E22</f>
        <v>6375</v>
      </c>
      <c r="H22" s="174">
        <v>1</v>
      </c>
      <c r="I22" s="88"/>
    </row>
    <row r="23" spans="1:9" ht="21.75" customHeight="1">
      <c r="A23" s="191">
        <v>77</v>
      </c>
      <c r="B23" s="66" t="s">
        <v>241</v>
      </c>
      <c r="C23" s="277" t="s">
        <v>242</v>
      </c>
      <c r="D23" s="277"/>
      <c r="E23" s="270">
        <v>24</v>
      </c>
      <c r="F23" s="271">
        <v>700</v>
      </c>
      <c r="G23" s="272">
        <f>F23*E23</f>
        <v>16800</v>
      </c>
      <c r="H23" s="273">
        <v>1</v>
      </c>
      <c r="I23" s="274"/>
    </row>
    <row r="24" spans="1:9" ht="38" customHeight="1">
      <c r="A24" s="191">
        <v>78</v>
      </c>
      <c r="B24" s="27" t="s">
        <v>243</v>
      </c>
      <c r="C24" s="277"/>
      <c r="D24" s="277"/>
      <c r="E24" s="270"/>
      <c r="F24" s="271"/>
      <c r="G24" s="272"/>
      <c r="H24" s="273"/>
      <c r="I24" s="274"/>
    </row>
    <row r="25" spans="1:9" ht="21.75" customHeight="1">
      <c r="A25" s="191">
        <v>79</v>
      </c>
      <c r="B25" s="27" t="s">
        <v>213</v>
      </c>
      <c r="C25" s="277"/>
      <c r="D25" s="277"/>
      <c r="E25" s="270"/>
      <c r="F25" s="271"/>
      <c r="G25" s="272"/>
      <c r="H25" s="273"/>
      <c r="I25" s="274"/>
    </row>
    <row r="26" spans="1:9" ht="21.75" customHeight="1">
      <c r="A26" s="191">
        <v>80</v>
      </c>
      <c r="B26" s="27" t="s">
        <v>214</v>
      </c>
      <c r="C26" s="277"/>
      <c r="D26" s="277"/>
      <c r="E26" s="270"/>
      <c r="F26" s="271"/>
      <c r="G26" s="272"/>
      <c r="H26" s="273"/>
      <c r="I26" s="274"/>
    </row>
    <row r="27" spans="1:9" s="19" customFormat="1" ht="16.5" customHeight="1" thickBot="1">
      <c r="A27" s="163"/>
      <c r="B27" s="59"/>
      <c r="C27" s="59"/>
      <c r="D27" s="59"/>
      <c r="E27" s="60"/>
      <c r="F27" s="61"/>
      <c r="G27" s="61"/>
      <c r="H27" s="89"/>
      <c r="I27" s="84"/>
    </row>
    <row r="28" spans="1:9" ht="27.75" customHeight="1" thickBot="1">
      <c r="B28" s="227" t="s">
        <v>48</v>
      </c>
      <c r="C28" s="228"/>
      <c r="D28" s="228"/>
      <c r="E28" s="81"/>
      <c r="F28" s="82"/>
      <c r="G28" s="125"/>
      <c r="H28" s="83"/>
      <c r="I28" s="84"/>
    </row>
    <row r="29" spans="1:9" ht="26">
      <c r="A29" s="164" t="s">
        <v>192</v>
      </c>
      <c r="B29" s="70" t="s">
        <v>3</v>
      </c>
      <c r="C29" s="70" t="s">
        <v>4</v>
      </c>
      <c r="D29" s="70" t="s">
        <v>5</v>
      </c>
      <c r="E29" s="136" t="s">
        <v>6</v>
      </c>
      <c r="F29" s="137" t="s">
        <v>7</v>
      </c>
      <c r="G29" s="138" t="s">
        <v>8</v>
      </c>
      <c r="H29" s="173" t="s">
        <v>9</v>
      </c>
      <c r="I29" s="87" t="s">
        <v>10</v>
      </c>
    </row>
    <row r="30" spans="1:9" ht="39" customHeight="1">
      <c r="A30" s="162">
        <v>81</v>
      </c>
      <c r="B30" s="27" t="s">
        <v>173</v>
      </c>
      <c r="C30" s="62" t="s">
        <v>110</v>
      </c>
      <c r="D30" s="27" t="s">
        <v>111</v>
      </c>
      <c r="E30" s="35">
        <v>2</v>
      </c>
      <c r="F30" s="96">
        <v>2000</v>
      </c>
      <c r="G30" s="95">
        <f t="shared" ref="G30:G47" si="0">F30*E30</f>
        <v>4000</v>
      </c>
      <c r="H30" s="174">
        <v>1</v>
      </c>
      <c r="I30" s="88"/>
    </row>
    <row r="31" spans="1:9" ht="39" customHeight="1">
      <c r="A31" s="162">
        <v>82</v>
      </c>
      <c r="B31" s="27" t="s">
        <v>173</v>
      </c>
      <c r="C31" s="62" t="s">
        <v>112</v>
      </c>
      <c r="D31" s="27" t="s">
        <v>113</v>
      </c>
      <c r="E31" s="35">
        <v>2</v>
      </c>
      <c r="F31" s="96">
        <v>449</v>
      </c>
      <c r="G31" s="95">
        <f t="shared" si="0"/>
        <v>898</v>
      </c>
      <c r="H31" s="174">
        <v>1</v>
      </c>
      <c r="I31" s="88"/>
    </row>
    <row r="32" spans="1:9" ht="39" customHeight="1">
      <c r="A32" s="162">
        <v>83</v>
      </c>
      <c r="B32" s="66" t="s">
        <v>163</v>
      </c>
      <c r="C32" s="63" t="s">
        <v>114</v>
      </c>
      <c r="D32" s="27" t="s">
        <v>189</v>
      </c>
      <c r="E32" s="35">
        <v>1</v>
      </c>
      <c r="F32" s="96">
        <v>1000</v>
      </c>
      <c r="G32" s="95">
        <f t="shared" si="0"/>
        <v>1000</v>
      </c>
      <c r="H32" s="174">
        <v>1</v>
      </c>
      <c r="I32" s="88"/>
    </row>
    <row r="33" spans="1:9" ht="39">
      <c r="A33" s="162">
        <v>84</v>
      </c>
      <c r="B33" s="27" t="s">
        <v>160</v>
      </c>
      <c r="C33" s="66" t="s">
        <v>175</v>
      </c>
      <c r="D33" s="27"/>
      <c r="E33" s="35">
        <v>1</v>
      </c>
      <c r="F33" s="96">
        <v>3500</v>
      </c>
      <c r="G33" s="95">
        <f t="shared" si="0"/>
        <v>3500</v>
      </c>
      <c r="H33" s="174">
        <v>1</v>
      </c>
      <c r="I33" s="88"/>
    </row>
    <row r="34" spans="1:9" ht="39">
      <c r="A34" s="162">
        <v>85</v>
      </c>
      <c r="B34" s="27" t="s">
        <v>160</v>
      </c>
      <c r="C34" s="27" t="s">
        <v>115</v>
      </c>
      <c r="D34" s="27"/>
      <c r="E34" s="35">
        <v>1</v>
      </c>
      <c r="F34" s="96">
        <v>1198</v>
      </c>
      <c r="G34" s="95">
        <f t="shared" si="0"/>
        <v>1198</v>
      </c>
      <c r="H34" s="174">
        <v>1</v>
      </c>
      <c r="I34" s="88"/>
    </row>
    <row r="35" spans="1:9" ht="39">
      <c r="A35" s="162">
        <v>86</v>
      </c>
      <c r="B35" s="27" t="s">
        <v>168</v>
      </c>
      <c r="C35" s="62" t="s">
        <v>116</v>
      </c>
      <c r="D35" s="27"/>
      <c r="E35" s="35">
        <v>4</v>
      </c>
      <c r="F35" s="96">
        <v>1885</v>
      </c>
      <c r="G35" s="95">
        <f t="shared" si="0"/>
        <v>7540</v>
      </c>
      <c r="H35" s="174">
        <v>1</v>
      </c>
      <c r="I35" s="88"/>
    </row>
    <row r="36" spans="1:9" ht="33" customHeight="1">
      <c r="A36" s="191">
        <v>87</v>
      </c>
      <c r="B36" s="27" t="s">
        <v>215</v>
      </c>
      <c r="C36" s="252" t="s">
        <v>181</v>
      </c>
      <c r="D36" s="252" t="s">
        <v>118</v>
      </c>
      <c r="E36" s="255">
        <v>4</v>
      </c>
      <c r="F36" s="258">
        <v>1995</v>
      </c>
      <c r="G36" s="261">
        <f t="shared" si="0"/>
        <v>7980</v>
      </c>
      <c r="H36" s="264">
        <v>1</v>
      </c>
      <c r="I36" s="275" t="s">
        <v>266</v>
      </c>
    </row>
    <row r="37" spans="1:9" ht="39" customHeight="1">
      <c r="A37" s="191">
        <v>88</v>
      </c>
      <c r="B37" s="27" t="s">
        <v>240</v>
      </c>
      <c r="C37" s="254"/>
      <c r="D37" s="254"/>
      <c r="E37" s="257"/>
      <c r="F37" s="260"/>
      <c r="G37" s="263"/>
      <c r="H37" s="266"/>
      <c r="I37" s="276"/>
    </row>
    <row r="38" spans="1:9" ht="39" customHeight="1">
      <c r="A38" s="162">
        <v>89</v>
      </c>
      <c r="B38" s="27" t="s">
        <v>180</v>
      </c>
      <c r="C38" s="62" t="s">
        <v>119</v>
      </c>
      <c r="D38" s="27"/>
      <c r="E38" s="35">
        <v>8</v>
      </c>
      <c r="F38" s="96">
        <v>1725</v>
      </c>
      <c r="G38" s="95">
        <f t="shared" si="0"/>
        <v>13800</v>
      </c>
      <c r="H38" s="174">
        <v>1</v>
      </c>
      <c r="I38" s="88"/>
    </row>
    <row r="39" spans="1:9" ht="45.75" customHeight="1">
      <c r="A39" s="162">
        <v>90</v>
      </c>
      <c r="B39" s="212" t="s">
        <v>269</v>
      </c>
      <c r="C39" s="237" t="s">
        <v>120</v>
      </c>
      <c r="D39" s="252" t="s">
        <v>268</v>
      </c>
      <c r="E39" s="35"/>
      <c r="F39" s="215"/>
      <c r="G39" s="216"/>
      <c r="H39" s="217"/>
      <c r="I39" s="218"/>
    </row>
    <row r="40" spans="1:9" ht="45.75" customHeight="1">
      <c r="A40" s="162">
        <v>91</v>
      </c>
      <c r="B40" s="212" t="s">
        <v>270</v>
      </c>
      <c r="C40" s="238"/>
      <c r="D40" s="254"/>
      <c r="E40" s="214">
        <v>10</v>
      </c>
      <c r="F40" s="96">
        <v>1540</v>
      </c>
      <c r="G40" s="95">
        <f t="shared" si="0"/>
        <v>15400</v>
      </c>
      <c r="H40" s="174">
        <v>1</v>
      </c>
      <c r="I40" s="88"/>
    </row>
    <row r="41" spans="1:9" s="19" customFormat="1" ht="16.5" customHeight="1" thickBot="1">
      <c r="A41" s="163"/>
      <c r="B41" s="59"/>
      <c r="C41" s="59"/>
      <c r="D41" s="59"/>
      <c r="E41" s="60"/>
      <c r="F41" s="61"/>
      <c r="G41" s="61"/>
      <c r="H41" s="89"/>
      <c r="I41" s="84"/>
    </row>
    <row r="42" spans="1:9" ht="27.75" customHeight="1" thickBot="1">
      <c r="B42" s="227" t="s">
        <v>48</v>
      </c>
      <c r="C42" s="228"/>
      <c r="D42" s="228"/>
      <c r="E42" s="81"/>
      <c r="F42" s="82"/>
      <c r="G42" s="125"/>
      <c r="H42" s="83"/>
      <c r="I42" s="84"/>
    </row>
    <row r="43" spans="1:9" ht="26">
      <c r="A43" s="164" t="s">
        <v>192</v>
      </c>
      <c r="B43" s="139" t="s">
        <v>3</v>
      </c>
      <c r="C43" s="139" t="s">
        <v>4</v>
      </c>
      <c r="D43" s="139" t="s">
        <v>5</v>
      </c>
      <c r="E43" s="140" t="s">
        <v>6</v>
      </c>
      <c r="F43" s="141" t="s">
        <v>7</v>
      </c>
      <c r="G43" s="142" t="s">
        <v>8</v>
      </c>
      <c r="H43" s="175" t="s">
        <v>9</v>
      </c>
      <c r="I43" s="143" t="s">
        <v>10</v>
      </c>
    </row>
    <row r="44" spans="1:9" ht="99" customHeight="1">
      <c r="A44" s="191">
        <v>92</v>
      </c>
      <c r="B44" s="27" t="s">
        <v>216</v>
      </c>
      <c r="C44" s="237" t="s">
        <v>121</v>
      </c>
      <c r="D44" s="252" t="s">
        <v>244</v>
      </c>
      <c r="E44" s="255">
        <v>6</v>
      </c>
      <c r="F44" s="258">
        <v>410</v>
      </c>
      <c r="G44" s="261">
        <f t="shared" si="0"/>
        <v>2460</v>
      </c>
      <c r="H44" s="264">
        <v>1</v>
      </c>
      <c r="I44" s="267"/>
    </row>
    <row r="45" spans="1:9" ht="99" customHeight="1">
      <c r="A45" s="191">
        <v>93</v>
      </c>
      <c r="B45" s="212" t="s">
        <v>217</v>
      </c>
      <c r="C45" s="238"/>
      <c r="D45" s="254"/>
      <c r="E45" s="257"/>
      <c r="F45" s="260"/>
      <c r="G45" s="263"/>
      <c r="H45" s="266"/>
      <c r="I45" s="269"/>
    </row>
    <row r="46" spans="1:9" ht="26">
      <c r="A46" s="162">
        <v>94</v>
      </c>
      <c r="B46" s="213" t="s">
        <v>160</v>
      </c>
      <c r="C46" s="144" t="s">
        <v>122</v>
      </c>
      <c r="D46" s="133"/>
      <c r="E46" s="93">
        <v>1</v>
      </c>
      <c r="F46" s="94">
        <v>1198</v>
      </c>
      <c r="G46" s="134">
        <f t="shared" si="0"/>
        <v>1198</v>
      </c>
      <c r="H46" s="176">
        <v>1</v>
      </c>
      <c r="I46" s="135" t="s">
        <v>123</v>
      </c>
    </row>
    <row r="47" spans="1:9" ht="39">
      <c r="A47" s="162">
        <v>95</v>
      </c>
      <c r="B47" s="27" t="s">
        <v>160</v>
      </c>
      <c r="C47" s="66" t="s">
        <v>124</v>
      </c>
      <c r="D47" s="27"/>
      <c r="E47" s="35">
        <v>23</v>
      </c>
      <c r="F47" s="96">
        <v>1369</v>
      </c>
      <c r="G47" s="95">
        <f t="shared" si="0"/>
        <v>31487</v>
      </c>
      <c r="H47" s="174">
        <v>1</v>
      </c>
      <c r="I47" s="88" t="s">
        <v>123</v>
      </c>
    </row>
    <row r="48" spans="1:9" ht="28.5" customHeight="1">
      <c r="A48" s="162">
        <v>96</v>
      </c>
      <c r="B48" s="27" t="s">
        <v>174</v>
      </c>
      <c r="C48" s="62" t="s">
        <v>117</v>
      </c>
      <c r="D48" s="27" t="s">
        <v>190</v>
      </c>
      <c r="E48" s="35">
        <v>2</v>
      </c>
      <c r="F48" s="96">
        <v>1500</v>
      </c>
      <c r="G48" s="95">
        <f>F48*E48</f>
        <v>3000</v>
      </c>
      <c r="H48" s="174">
        <v>2</v>
      </c>
      <c r="I48" s="88" t="s">
        <v>257</v>
      </c>
    </row>
  </sheetData>
  <mergeCells count="36">
    <mergeCell ref="C39:C40"/>
    <mergeCell ref="D39:D40"/>
    <mergeCell ref="B28:D28"/>
    <mergeCell ref="B42:D42"/>
    <mergeCell ref="C23:C26"/>
    <mergeCell ref="C36:C37"/>
    <mergeCell ref="D36:D37"/>
    <mergeCell ref="D23:D26"/>
    <mergeCell ref="I36:I37"/>
    <mergeCell ref="H36:H37"/>
    <mergeCell ref="G36:G37"/>
    <mergeCell ref="F36:F37"/>
    <mergeCell ref="E36:E37"/>
    <mergeCell ref="E23:E26"/>
    <mergeCell ref="F23:F26"/>
    <mergeCell ref="G23:G26"/>
    <mergeCell ref="H23:H26"/>
    <mergeCell ref="I23:I26"/>
    <mergeCell ref="I44:I45"/>
    <mergeCell ref="C44:C45"/>
    <mergeCell ref="D44:D45"/>
    <mergeCell ref="E44:E45"/>
    <mergeCell ref="H44:H45"/>
    <mergeCell ref="F44:F45"/>
    <mergeCell ref="G44:G45"/>
    <mergeCell ref="B1:D1"/>
    <mergeCell ref="B3:I3"/>
    <mergeCell ref="B5:D5"/>
    <mergeCell ref="B13:D13"/>
    <mergeCell ref="C18:C20"/>
    <mergeCell ref="D18:D20"/>
    <mergeCell ref="E18:E20"/>
    <mergeCell ref="F18:F20"/>
    <mergeCell ref="G18:G20"/>
    <mergeCell ref="H18:H20"/>
    <mergeCell ref="I18:I20"/>
  </mergeCells>
  <pageMargins left="0.5" right="0.5" top="1" bottom="0.75" header="0.5" footer="0.5"/>
  <pageSetup scale="80" orientation="landscape" horizontalDpi="4294967292" verticalDpi="4294967292"/>
  <headerFooter>
    <oddHeader>&amp;C&amp;18De Anza - Phase 2 Measure C Student Services Requests (711)</oddHeader>
    <oddFooter>&amp;C&amp;10Page &amp;P of &amp;N&amp;12 &amp;R&amp;10(711 Acct.)</oddFooter>
  </headerFooter>
  <rowBreaks count="3" manualBreakCount="3">
    <brk id="11" max="16383" man="1"/>
    <brk id="26" max="16383" man="1"/>
    <brk id="40" max="16383" man="1"/>
  </rowBreaks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6" workbookViewId="0">
      <selection activeCell="A30" sqref="A30"/>
    </sheetView>
  </sheetViews>
  <sheetFormatPr baseColWidth="10" defaultColWidth="11" defaultRowHeight="15" x14ac:dyDescent="0"/>
  <cols>
    <col min="1" max="1" width="4.5" style="162" bestFit="1" customWidth="1"/>
    <col min="2" max="2" width="21.6640625" customWidth="1"/>
    <col min="3" max="3" width="21.5" customWidth="1"/>
    <col min="4" max="4" width="26.33203125" customWidth="1"/>
    <col min="5" max="5" width="9.6640625" customWidth="1"/>
    <col min="6" max="6" width="11.1640625" customWidth="1"/>
    <col min="7" max="7" width="12.6640625" customWidth="1"/>
    <col min="8" max="8" width="29.6640625" customWidth="1"/>
  </cols>
  <sheetData>
    <row r="1" spans="1:8" ht="30" customHeight="1" thickBot="1">
      <c r="B1" s="150" t="s">
        <v>237</v>
      </c>
      <c r="C1" s="151"/>
      <c r="D1" s="151"/>
      <c r="E1" s="151"/>
      <c r="F1" s="152"/>
      <c r="G1" s="153">
        <f>SUM(G8+G13+G26)</f>
        <v>25240</v>
      </c>
      <c r="H1" s="194" t="s">
        <v>245</v>
      </c>
    </row>
    <row r="2" spans="1:8" ht="37" customHeight="1">
      <c r="B2" s="231" t="s">
        <v>152</v>
      </c>
      <c r="C2" s="279"/>
      <c r="D2" s="279"/>
      <c r="E2" s="279"/>
      <c r="F2" s="279"/>
      <c r="G2" s="279"/>
      <c r="H2" s="280"/>
    </row>
    <row r="3" spans="1:8" s="97" customFormat="1" ht="31.5" customHeight="1">
      <c r="A3" s="162"/>
      <c r="B3" s="281" t="s">
        <v>125</v>
      </c>
      <c r="C3" s="281"/>
      <c r="D3" s="281"/>
      <c r="E3" s="281"/>
      <c r="F3" s="281"/>
      <c r="G3" s="281"/>
      <c r="H3" s="281"/>
    </row>
    <row r="4" spans="1:8" s="97" customFormat="1">
      <c r="A4" s="162"/>
      <c r="B4" s="282" t="s">
        <v>126</v>
      </c>
      <c r="C4" s="283"/>
      <c r="D4" s="283"/>
      <c r="E4" s="283"/>
      <c r="F4" s="283"/>
      <c r="G4" s="283"/>
      <c r="H4" s="98"/>
    </row>
    <row r="5" spans="1:8" s="97" customFormat="1">
      <c r="A5" s="162"/>
      <c r="B5" s="284" t="s">
        <v>127</v>
      </c>
      <c r="C5" s="283"/>
      <c r="D5" s="283"/>
      <c r="E5" s="283"/>
      <c r="F5" s="283"/>
      <c r="G5" s="283"/>
      <c r="H5" s="98"/>
    </row>
    <row r="6" spans="1:8" s="193" customFormat="1">
      <c r="A6" s="163"/>
      <c r="B6" s="285" t="s">
        <v>183</v>
      </c>
      <c r="C6" s="286"/>
      <c r="D6" s="286"/>
      <c r="E6" s="286"/>
      <c r="F6" s="286"/>
      <c r="G6" s="286"/>
      <c r="H6" s="192"/>
    </row>
    <row r="7" spans="1:8" s="19" customFormat="1" ht="16" thickBot="1">
      <c r="A7" s="163"/>
      <c r="B7" s="99"/>
      <c r="C7" s="188"/>
      <c r="D7" s="188"/>
      <c r="E7" s="188"/>
      <c r="F7" s="189"/>
      <c r="G7" s="189"/>
      <c r="H7" s="190"/>
    </row>
    <row r="8" spans="1:8" s="19" customFormat="1" ht="27" customHeight="1" thickBot="1">
      <c r="A8" s="163"/>
      <c r="B8" s="227" t="s">
        <v>2</v>
      </c>
      <c r="C8" s="228"/>
      <c r="D8" s="228"/>
      <c r="E8" s="20"/>
      <c r="F8" s="21"/>
      <c r="G8" s="100">
        <f>SUM(G10:G11)</f>
        <v>4300</v>
      </c>
      <c r="H8" s="190"/>
    </row>
    <row r="9" spans="1:8" ht="30" customHeight="1">
      <c r="A9" s="164" t="s">
        <v>192</v>
      </c>
      <c r="B9" s="101" t="s">
        <v>3</v>
      </c>
      <c r="C9" s="101" t="s">
        <v>4</v>
      </c>
      <c r="D9" s="101" t="s">
        <v>5</v>
      </c>
      <c r="E9" s="23" t="s">
        <v>6</v>
      </c>
      <c r="F9" s="24" t="s">
        <v>7</v>
      </c>
      <c r="G9" s="91" t="s">
        <v>8</v>
      </c>
      <c r="H9" s="102" t="s">
        <v>10</v>
      </c>
    </row>
    <row r="10" spans="1:8" ht="39" customHeight="1">
      <c r="A10" s="162">
        <v>97</v>
      </c>
      <c r="B10" s="27" t="s">
        <v>17</v>
      </c>
      <c r="C10" s="27" t="s">
        <v>128</v>
      </c>
      <c r="D10" s="27" t="s">
        <v>129</v>
      </c>
      <c r="E10" s="28">
        <v>2</v>
      </c>
      <c r="F10" s="103">
        <v>2000</v>
      </c>
      <c r="G10" s="30">
        <f>F10*E10</f>
        <v>4000</v>
      </c>
      <c r="H10" s="128"/>
    </row>
    <row r="11" spans="1:8" ht="39" customHeight="1">
      <c r="A11" s="162">
        <v>98</v>
      </c>
      <c r="B11" s="27" t="s">
        <v>17</v>
      </c>
      <c r="C11" s="27" t="s">
        <v>130</v>
      </c>
      <c r="D11" s="27" t="s">
        <v>131</v>
      </c>
      <c r="E11" s="28">
        <v>1</v>
      </c>
      <c r="F11" s="103">
        <v>300</v>
      </c>
      <c r="G11" s="30">
        <f>F11*E11</f>
        <v>300</v>
      </c>
      <c r="H11" s="128"/>
    </row>
    <row r="12" spans="1:8" ht="16.5" customHeight="1" thickBot="1">
      <c r="B12" s="287"/>
      <c r="C12" s="287"/>
      <c r="D12" s="287"/>
      <c r="E12" s="287"/>
      <c r="F12" s="287"/>
      <c r="G12" s="287"/>
      <c r="H12" s="287"/>
    </row>
    <row r="13" spans="1:8" ht="27" customHeight="1" thickBot="1">
      <c r="B13" s="227" t="s">
        <v>27</v>
      </c>
      <c r="C13" s="228"/>
      <c r="D13" s="228"/>
      <c r="E13" s="146"/>
      <c r="F13" s="146"/>
      <c r="G13" s="147">
        <f>SUM(G15:G24)</f>
        <v>14800</v>
      </c>
      <c r="H13" s="5" t="s">
        <v>203</v>
      </c>
    </row>
    <row r="14" spans="1:8" ht="30" customHeight="1">
      <c r="A14" s="164" t="s">
        <v>192</v>
      </c>
      <c r="B14" s="104" t="s">
        <v>28</v>
      </c>
      <c r="C14" s="104" t="s">
        <v>29</v>
      </c>
      <c r="D14" s="104" t="s">
        <v>30</v>
      </c>
      <c r="E14" s="104" t="s">
        <v>31</v>
      </c>
      <c r="F14" s="105" t="s">
        <v>32</v>
      </c>
      <c r="G14" s="105" t="s">
        <v>33</v>
      </c>
      <c r="H14" s="102" t="s">
        <v>10</v>
      </c>
    </row>
    <row r="15" spans="1:8" ht="48" customHeight="1">
      <c r="A15" s="162">
        <v>99</v>
      </c>
      <c r="B15" s="55" t="s">
        <v>132</v>
      </c>
      <c r="C15" s="55" t="s">
        <v>228</v>
      </c>
      <c r="D15" s="55" t="s">
        <v>133</v>
      </c>
      <c r="E15" s="56">
        <v>5</v>
      </c>
      <c r="F15" s="57">
        <v>179</v>
      </c>
      <c r="G15" s="57">
        <f t="shared" ref="G15:G19" si="0">F15*E15</f>
        <v>895</v>
      </c>
      <c r="H15" s="128" t="s">
        <v>229</v>
      </c>
    </row>
    <row r="16" spans="1:8" ht="30.75" customHeight="1">
      <c r="A16" s="162">
        <v>100</v>
      </c>
      <c r="B16" s="55" t="s">
        <v>132</v>
      </c>
      <c r="C16" s="55" t="s">
        <v>194</v>
      </c>
      <c r="D16" s="55" t="s">
        <v>246</v>
      </c>
      <c r="E16" s="56">
        <v>1</v>
      </c>
      <c r="F16" s="57">
        <v>179</v>
      </c>
      <c r="G16" s="57">
        <f t="shared" si="0"/>
        <v>179</v>
      </c>
      <c r="H16" s="128" t="s">
        <v>195</v>
      </c>
    </row>
    <row r="17" spans="1:8" ht="30.75" customHeight="1">
      <c r="A17" s="162">
        <v>101</v>
      </c>
      <c r="B17" s="55" t="s">
        <v>132</v>
      </c>
      <c r="C17" s="55" t="s">
        <v>134</v>
      </c>
      <c r="D17" s="55" t="s">
        <v>135</v>
      </c>
      <c r="E17" s="56">
        <v>1</v>
      </c>
      <c r="F17" s="57">
        <v>2489</v>
      </c>
      <c r="G17" s="57">
        <f t="shared" si="0"/>
        <v>2489</v>
      </c>
      <c r="H17" s="128"/>
    </row>
    <row r="18" spans="1:8" ht="39">
      <c r="A18" s="162">
        <v>102</v>
      </c>
      <c r="B18" s="55" t="s">
        <v>170</v>
      </c>
      <c r="C18" s="55" t="s">
        <v>136</v>
      </c>
      <c r="D18" s="55" t="s">
        <v>236</v>
      </c>
      <c r="E18" s="56">
        <v>1</v>
      </c>
      <c r="F18" s="57">
        <v>1637</v>
      </c>
      <c r="G18" s="57">
        <f t="shared" si="0"/>
        <v>1637</v>
      </c>
      <c r="H18" s="128"/>
    </row>
    <row r="19" spans="1:8" ht="66" thickBot="1">
      <c r="A19" s="162">
        <v>103</v>
      </c>
      <c r="B19" s="55" t="s">
        <v>170</v>
      </c>
      <c r="C19" s="55" t="s">
        <v>137</v>
      </c>
      <c r="D19" s="55" t="s">
        <v>235</v>
      </c>
      <c r="E19" s="56">
        <v>1</v>
      </c>
      <c r="F19" s="57">
        <v>1500</v>
      </c>
      <c r="G19" s="57">
        <f t="shared" si="0"/>
        <v>1500</v>
      </c>
      <c r="H19" s="128" t="s">
        <v>234</v>
      </c>
    </row>
    <row r="20" spans="1:8" ht="27" customHeight="1" thickBot="1">
      <c r="B20" s="227" t="s">
        <v>27</v>
      </c>
      <c r="C20" s="228"/>
      <c r="D20" s="228"/>
      <c r="E20" s="146"/>
      <c r="F20" s="146"/>
      <c r="G20" s="147"/>
      <c r="H20" s="5"/>
    </row>
    <row r="21" spans="1:8" ht="30" customHeight="1">
      <c r="A21" s="164" t="s">
        <v>192</v>
      </c>
      <c r="B21" s="148" t="s">
        <v>28</v>
      </c>
      <c r="C21" s="148" t="s">
        <v>29</v>
      </c>
      <c r="D21" s="148" t="s">
        <v>30</v>
      </c>
      <c r="E21" s="148" t="s">
        <v>31</v>
      </c>
      <c r="F21" s="149" t="s">
        <v>32</v>
      </c>
      <c r="G21" s="149" t="s">
        <v>33</v>
      </c>
      <c r="H21" s="102" t="s">
        <v>10</v>
      </c>
    </row>
    <row r="22" spans="1:8" ht="30.75" customHeight="1">
      <c r="A22" s="162">
        <v>104</v>
      </c>
      <c r="B22" s="55" t="s">
        <v>156</v>
      </c>
      <c r="C22" s="55" t="s">
        <v>130</v>
      </c>
      <c r="D22" s="55" t="s">
        <v>138</v>
      </c>
      <c r="E22" s="56">
        <v>1</v>
      </c>
      <c r="F22" s="57">
        <v>5300</v>
      </c>
      <c r="G22" s="57">
        <f>F22*E22</f>
        <v>5300</v>
      </c>
      <c r="H22" s="128"/>
    </row>
    <row r="23" spans="1:8" ht="52">
      <c r="A23" s="162">
        <v>105</v>
      </c>
      <c r="B23" s="55" t="s">
        <v>156</v>
      </c>
      <c r="C23" s="55" t="s">
        <v>139</v>
      </c>
      <c r="D23" s="55" t="s">
        <v>140</v>
      </c>
      <c r="E23" s="56">
        <v>2</v>
      </c>
      <c r="F23" s="57">
        <v>1400</v>
      </c>
      <c r="G23" s="57">
        <f>F23*E23</f>
        <v>2800</v>
      </c>
      <c r="H23" s="128" t="s">
        <v>264</v>
      </c>
    </row>
    <row r="24" spans="1:8" ht="49.5" customHeight="1">
      <c r="A24" s="162" t="s">
        <v>57</v>
      </c>
      <c r="B24" s="55" t="s">
        <v>156</v>
      </c>
      <c r="C24" s="159" t="s">
        <v>191</v>
      </c>
      <c r="D24" s="159" t="s">
        <v>141</v>
      </c>
      <c r="E24" s="160">
        <v>2</v>
      </c>
      <c r="F24" s="161">
        <v>1400</v>
      </c>
      <c r="G24" s="161">
        <v>0</v>
      </c>
      <c r="H24" s="128" t="s">
        <v>263</v>
      </c>
    </row>
    <row r="25" spans="1:8" ht="16" thickBot="1">
      <c r="B25" s="278"/>
      <c r="C25" s="278"/>
      <c r="D25" s="278"/>
      <c r="E25" s="278"/>
      <c r="F25" s="278"/>
      <c r="G25" s="278"/>
      <c r="H25" s="278"/>
    </row>
    <row r="26" spans="1:8" ht="27" customHeight="1" thickBot="1">
      <c r="B26" s="227" t="s">
        <v>142</v>
      </c>
      <c r="C26" s="228"/>
      <c r="D26" s="228"/>
      <c r="E26" s="106"/>
      <c r="F26" s="21"/>
      <c r="G26" s="107">
        <f>SUM(G28:G30)</f>
        <v>6140</v>
      </c>
      <c r="H26" s="5" t="s">
        <v>186</v>
      </c>
    </row>
    <row r="27" spans="1:8" ht="30" customHeight="1">
      <c r="A27" s="164" t="s">
        <v>192</v>
      </c>
      <c r="B27" s="108" t="s">
        <v>3</v>
      </c>
      <c r="C27" s="108" t="s">
        <v>4</v>
      </c>
      <c r="D27" s="108" t="s">
        <v>5</v>
      </c>
      <c r="E27" s="102" t="s">
        <v>143</v>
      </c>
      <c r="F27" s="109" t="s">
        <v>144</v>
      </c>
      <c r="G27" s="109" t="s">
        <v>145</v>
      </c>
      <c r="H27" s="102" t="s">
        <v>10</v>
      </c>
    </row>
    <row r="28" spans="1:8" ht="60" customHeight="1">
      <c r="A28" s="162">
        <v>106</v>
      </c>
      <c r="B28" s="110" t="s">
        <v>178</v>
      </c>
      <c r="C28" s="110" t="s">
        <v>146</v>
      </c>
      <c r="D28" s="63"/>
      <c r="E28" s="73">
        <v>1</v>
      </c>
      <c r="F28" s="111">
        <v>5000</v>
      </c>
      <c r="G28" s="111">
        <v>5000</v>
      </c>
      <c r="H28" s="128"/>
    </row>
    <row r="29" spans="1:8" ht="75" customHeight="1">
      <c r="A29" s="162">
        <v>107</v>
      </c>
      <c r="B29" s="63" t="s">
        <v>179</v>
      </c>
      <c r="C29" s="63" t="s">
        <v>147</v>
      </c>
      <c r="D29" s="63" t="s">
        <v>227</v>
      </c>
      <c r="E29" s="73">
        <v>1</v>
      </c>
      <c r="F29" s="111">
        <v>861</v>
      </c>
      <c r="G29" s="111">
        <v>861</v>
      </c>
      <c r="H29" s="128" t="s">
        <v>253</v>
      </c>
    </row>
    <row r="30" spans="1:8" s="77" customFormat="1" ht="52">
      <c r="A30" s="165">
        <v>108</v>
      </c>
      <c r="B30" s="27" t="s">
        <v>158</v>
      </c>
      <c r="C30" s="62" t="s">
        <v>76</v>
      </c>
      <c r="D30" s="63"/>
      <c r="E30" s="64">
        <v>1</v>
      </c>
      <c r="F30" s="30">
        <v>279</v>
      </c>
      <c r="G30" s="30">
        <v>279</v>
      </c>
      <c r="H30" s="128" t="s">
        <v>196</v>
      </c>
    </row>
  </sheetData>
  <mergeCells count="11">
    <mergeCell ref="B25:H25"/>
    <mergeCell ref="B13:D13"/>
    <mergeCell ref="B26:D26"/>
    <mergeCell ref="B2:H2"/>
    <mergeCell ref="B3:H3"/>
    <mergeCell ref="B4:G4"/>
    <mergeCell ref="B5:G5"/>
    <mergeCell ref="B6:G6"/>
    <mergeCell ref="B8:D8"/>
    <mergeCell ref="B12:H12"/>
    <mergeCell ref="B20:D20"/>
  </mergeCells>
  <pageMargins left="0.5" right="0.5" top="1" bottom="0.75" header="0.5" footer="0.5"/>
  <pageSetup scale="73" orientation="landscape" horizontalDpi="4294967292" verticalDpi="4294967292"/>
  <headerFooter>
    <oddHeader>&amp;C&amp;18De Anza - Phase 2 Measure C Student Services Requests (712, 715)</oddHeader>
    <oddFooter>&amp;C&amp;10Page &amp;P of &amp;N &amp;R&amp;10(712, 715 Acct.)</oddFooter>
  </headerFooter>
  <rowBreaks count="1" manualBreakCount="1">
    <brk id="1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"/>
  <sheetViews>
    <sheetView workbookViewId="0">
      <selection activeCell="F15" sqref="F15"/>
    </sheetView>
  </sheetViews>
  <sheetFormatPr baseColWidth="10" defaultColWidth="11" defaultRowHeight="15" x14ac:dyDescent="0"/>
  <cols>
    <col min="1" max="1" width="21.6640625" customWidth="1"/>
    <col min="2" max="2" width="21.5" customWidth="1"/>
    <col min="3" max="3" width="26.33203125" customWidth="1"/>
    <col min="4" max="4" width="9.1640625" style="124" customWidth="1"/>
    <col min="5" max="5" width="11.1640625" customWidth="1"/>
    <col min="6" max="6" width="12.6640625" customWidth="1"/>
    <col min="7" max="7" width="11.1640625" customWidth="1"/>
    <col min="8" max="8" width="29.6640625" customWidth="1"/>
  </cols>
  <sheetData>
    <row r="1" spans="1:256" s="114" customFormat="1" ht="30" customHeight="1" thickBot="1">
      <c r="A1" s="247" t="s">
        <v>238</v>
      </c>
      <c r="B1" s="248"/>
      <c r="C1" s="248"/>
      <c r="D1" s="154"/>
      <c r="E1" s="155"/>
      <c r="F1" s="156">
        <f>SUM(F4+F10)</f>
        <v>22880</v>
      </c>
      <c r="G1" s="112"/>
      <c r="H1" s="113"/>
      <c r="I1" s="113"/>
      <c r="J1" s="113"/>
    </row>
    <row r="2" spans="1:256" s="114" customFormat="1" ht="36.75" customHeight="1">
      <c r="A2" s="231" t="s">
        <v>152</v>
      </c>
      <c r="B2" s="279"/>
      <c r="C2" s="279"/>
      <c r="D2" s="279"/>
      <c r="E2" s="279"/>
      <c r="F2" s="279"/>
      <c r="G2" s="279"/>
      <c r="H2" s="280"/>
      <c r="I2" s="231"/>
      <c r="J2" s="279"/>
      <c r="K2" s="279"/>
      <c r="L2" s="279"/>
      <c r="M2" s="279"/>
      <c r="N2" s="279"/>
      <c r="O2" s="279"/>
      <c r="P2" s="280"/>
      <c r="Q2" s="231"/>
      <c r="R2" s="279"/>
      <c r="S2" s="279"/>
      <c r="T2" s="279"/>
      <c r="U2" s="279"/>
      <c r="V2" s="279"/>
      <c r="W2" s="279"/>
      <c r="X2" s="280"/>
      <c r="Y2" s="231"/>
      <c r="Z2" s="279"/>
      <c r="AA2" s="279"/>
      <c r="AB2" s="279"/>
      <c r="AC2" s="279"/>
      <c r="AD2" s="279"/>
      <c r="AE2" s="279"/>
      <c r="AF2" s="280"/>
      <c r="AG2" s="231"/>
      <c r="AH2" s="279"/>
      <c r="AI2" s="279"/>
      <c r="AJ2" s="279"/>
      <c r="AK2" s="279"/>
      <c r="AL2" s="279"/>
      <c r="AM2" s="279"/>
      <c r="AN2" s="280"/>
      <c r="AO2" s="231"/>
      <c r="AP2" s="279"/>
      <c r="AQ2" s="279"/>
      <c r="AR2" s="279"/>
      <c r="AS2" s="279"/>
      <c r="AT2" s="279"/>
      <c r="AU2" s="279"/>
      <c r="AV2" s="280"/>
      <c r="AW2" s="231"/>
      <c r="AX2" s="279"/>
      <c r="AY2" s="279"/>
      <c r="AZ2" s="279"/>
      <c r="BA2" s="279"/>
      <c r="BB2" s="279"/>
      <c r="BC2" s="279"/>
      <c r="BD2" s="280"/>
      <c r="BE2" s="231"/>
      <c r="BF2" s="279"/>
      <c r="BG2" s="279"/>
      <c r="BH2" s="279"/>
      <c r="BI2" s="279"/>
      <c r="BJ2" s="279"/>
      <c r="BK2" s="279"/>
      <c r="BL2" s="280"/>
      <c r="BM2" s="231"/>
      <c r="BN2" s="279"/>
      <c r="BO2" s="279"/>
      <c r="BP2" s="279"/>
      <c r="BQ2" s="279"/>
      <c r="BR2" s="279"/>
      <c r="BS2" s="279"/>
      <c r="BT2" s="280"/>
      <c r="BU2" s="231"/>
      <c r="BV2" s="279"/>
      <c r="BW2" s="279"/>
      <c r="BX2" s="279"/>
      <c r="BY2" s="279"/>
      <c r="BZ2" s="279"/>
      <c r="CA2" s="279"/>
      <c r="CB2" s="280"/>
      <c r="CC2" s="231"/>
      <c r="CD2" s="279"/>
      <c r="CE2" s="279"/>
      <c r="CF2" s="279"/>
      <c r="CG2" s="279"/>
      <c r="CH2" s="279"/>
      <c r="CI2" s="279"/>
      <c r="CJ2" s="280"/>
      <c r="CK2" s="231"/>
      <c r="CL2" s="279"/>
      <c r="CM2" s="279"/>
      <c r="CN2" s="279"/>
      <c r="CO2" s="279"/>
      <c r="CP2" s="279"/>
      <c r="CQ2" s="279"/>
      <c r="CR2" s="280"/>
      <c r="CS2" s="231"/>
      <c r="CT2" s="279"/>
      <c r="CU2" s="279"/>
      <c r="CV2" s="279"/>
      <c r="CW2" s="279"/>
      <c r="CX2" s="279"/>
      <c r="CY2" s="279"/>
      <c r="CZ2" s="280"/>
      <c r="DA2" s="231"/>
      <c r="DB2" s="279"/>
      <c r="DC2" s="279"/>
      <c r="DD2" s="279"/>
      <c r="DE2" s="279"/>
      <c r="DF2" s="279"/>
      <c r="DG2" s="279"/>
      <c r="DH2" s="280"/>
      <c r="DI2" s="231"/>
      <c r="DJ2" s="279"/>
      <c r="DK2" s="279"/>
      <c r="DL2" s="279"/>
      <c r="DM2" s="279"/>
      <c r="DN2" s="279"/>
      <c r="DO2" s="279"/>
      <c r="DP2" s="280"/>
      <c r="DQ2" s="231"/>
      <c r="DR2" s="279"/>
      <c r="DS2" s="279"/>
      <c r="DT2" s="279"/>
      <c r="DU2" s="279"/>
      <c r="DV2" s="279"/>
      <c r="DW2" s="279"/>
      <c r="DX2" s="280"/>
      <c r="DY2" s="231"/>
      <c r="DZ2" s="279"/>
      <c r="EA2" s="279"/>
      <c r="EB2" s="279"/>
      <c r="EC2" s="279"/>
      <c r="ED2" s="279"/>
      <c r="EE2" s="279"/>
      <c r="EF2" s="280"/>
      <c r="EG2" s="231"/>
      <c r="EH2" s="279"/>
      <c r="EI2" s="279"/>
      <c r="EJ2" s="279"/>
      <c r="EK2" s="279"/>
      <c r="EL2" s="279"/>
      <c r="EM2" s="279"/>
      <c r="EN2" s="280"/>
      <c r="EO2" s="231"/>
      <c r="EP2" s="279"/>
      <c r="EQ2" s="279"/>
      <c r="ER2" s="279"/>
      <c r="ES2" s="279"/>
      <c r="ET2" s="279"/>
      <c r="EU2" s="279"/>
      <c r="EV2" s="280"/>
      <c r="EW2" s="231"/>
      <c r="EX2" s="279"/>
      <c r="EY2" s="279"/>
      <c r="EZ2" s="279"/>
      <c r="FA2" s="279"/>
      <c r="FB2" s="279"/>
      <c r="FC2" s="279"/>
      <c r="FD2" s="280"/>
      <c r="FE2" s="231"/>
      <c r="FF2" s="279"/>
      <c r="FG2" s="279"/>
      <c r="FH2" s="279"/>
      <c r="FI2" s="279"/>
      <c r="FJ2" s="279"/>
      <c r="FK2" s="279"/>
      <c r="FL2" s="280"/>
      <c r="FM2" s="231"/>
      <c r="FN2" s="279"/>
      <c r="FO2" s="279"/>
      <c r="FP2" s="279"/>
      <c r="FQ2" s="279"/>
      <c r="FR2" s="279"/>
      <c r="FS2" s="279"/>
      <c r="FT2" s="280"/>
      <c r="FU2" s="231"/>
      <c r="FV2" s="279"/>
      <c r="FW2" s="279"/>
      <c r="FX2" s="279"/>
      <c r="FY2" s="279"/>
      <c r="FZ2" s="279"/>
      <c r="GA2" s="279"/>
      <c r="GB2" s="280"/>
      <c r="GC2" s="231"/>
      <c r="GD2" s="279"/>
      <c r="GE2" s="279"/>
      <c r="GF2" s="279"/>
      <c r="GG2" s="279"/>
      <c r="GH2" s="279"/>
      <c r="GI2" s="279"/>
      <c r="GJ2" s="280"/>
      <c r="GK2" s="231"/>
      <c r="GL2" s="279"/>
      <c r="GM2" s="279"/>
      <c r="GN2" s="279"/>
      <c r="GO2" s="279"/>
      <c r="GP2" s="279"/>
      <c r="GQ2" s="279"/>
      <c r="GR2" s="280"/>
      <c r="GS2" s="231"/>
      <c r="GT2" s="279"/>
      <c r="GU2" s="279"/>
      <c r="GV2" s="279"/>
      <c r="GW2" s="279"/>
      <c r="GX2" s="279"/>
      <c r="GY2" s="279"/>
      <c r="GZ2" s="280"/>
      <c r="HA2" s="231"/>
      <c r="HB2" s="279"/>
      <c r="HC2" s="279"/>
      <c r="HD2" s="279"/>
      <c r="HE2" s="279"/>
      <c r="HF2" s="279"/>
      <c r="HG2" s="279"/>
      <c r="HH2" s="280"/>
      <c r="HI2" s="231"/>
      <c r="HJ2" s="279"/>
      <c r="HK2" s="279"/>
      <c r="HL2" s="279"/>
      <c r="HM2" s="279"/>
      <c r="HN2" s="279"/>
      <c r="HO2" s="279"/>
      <c r="HP2" s="280"/>
      <c r="HQ2" s="231"/>
      <c r="HR2" s="279"/>
      <c r="HS2" s="279"/>
      <c r="HT2" s="279"/>
      <c r="HU2" s="279"/>
      <c r="HV2" s="279"/>
      <c r="HW2" s="279"/>
      <c r="HX2" s="280"/>
      <c r="HY2" s="231"/>
      <c r="HZ2" s="279"/>
      <c r="IA2" s="279"/>
      <c r="IB2" s="279"/>
      <c r="IC2" s="279"/>
      <c r="ID2" s="279"/>
      <c r="IE2" s="279"/>
      <c r="IF2" s="280"/>
      <c r="IG2" s="231"/>
      <c r="IH2" s="279"/>
      <c r="II2" s="279"/>
      <c r="IJ2" s="279"/>
      <c r="IK2" s="279"/>
      <c r="IL2" s="279"/>
      <c r="IM2" s="279"/>
      <c r="IN2" s="280"/>
      <c r="IO2" s="231"/>
      <c r="IP2" s="279"/>
      <c r="IQ2" s="279"/>
      <c r="IR2" s="279"/>
      <c r="IS2" s="279"/>
      <c r="IT2" s="279"/>
      <c r="IU2" s="279"/>
      <c r="IV2" s="280"/>
    </row>
    <row r="3" spans="1:256" s="114" customFormat="1" ht="16.5" customHeight="1" thickBot="1">
      <c r="A3" s="13"/>
      <c r="B3" s="115"/>
      <c r="C3" s="115"/>
      <c r="D3" s="115"/>
      <c r="E3" s="115"/>
      <c r="F3" s="115"/>
      <c r="G3" s="115"/>
      <c r="H3" s="116"/>
      <c r="I3" s="13"/>
      <c r="J3" s="115"/>
      <c r="K3" s="115"/>
      <c r="L3" s="115"/>
      <c r="M3" s="115"/>
      <c r="N3" s="115"/>
      <c r="O3" s="115"/>
      <c r="P3" s="116"/>
      <c r="Q3" s="13"/>
      <c r="R3" s="115"/>
      <c r="S3" s="115"/>
      <c r="T3" s="115"/>
      <c r="U3" s="115"/>
      <c r="V3" s="115"/>
      <c r="W3" s="115"/>
      <c r="X3" s="116"/>
      <c r="Y3" s="13"/>
      <c r="Z3" s="115"/>
      <c r="AA3" s="115"/>
      <c r="AB3" s="115"/>
      <c r="AC3" s="115"/>
      <c r="AD3" s="115"/>
      <c r="AE3" s="115"/>
      <c r="AF3" s="116"/>
      <c r="AG3" s="13"/>
      <c r="AH3" s="115"/>
      <c r="AI3" s="115"/>
      <c r="AJ3" s="115"/>
      <c r="AK3" s="115"/>
      <c r="AL3" s="115"/>
      <c r="AM3" s="115"/>
      <c r="AN3" s="116"/>
      <c r="AO3" s="13"/>
      <c r="AP3" s="115"/>
      <c r="AQ3" s="115"/>
      <c r="AR3" s="115"/>
      <c r="AS3" s="115"/>
      <c r="AT3" s="115"/>
      <c r="AU3" s="115"/>
      <c r="AV3" s="116"/>
      <c r="AW3" s="13"/>
      <c r="AX3" s="115"/>
      <c r="AY3" s="115"/>
      <c r="AZ3" s="115"/>
      <c r="BA3" s="115"/>
      <c r="BB3" s="115"/>
      <c r="BC3" s="115"/>
      <c r="BD3" s="116"/>
      <c r="BE3" s="13"/>
      <c r="BF3" s="115"/>
      <c r="BG3" s="115"/>
      <c r="BH3" s="115"/>
      <c r="BI3" s="115"/>
      <c r="BJ3" s="115"/>
      <c r="BK3" s="115"/>
      <c r="BL3" s="116"/>
      <c r="BM3" s="13"/>
      <c r="BN3" s="115"/>
      <c r="BO3" s="115"/>
      <c r="BP3" s="115"/>
      <c r="BQ3" s="115"/>
      <c r="BR3" s="115"/>
      <c r="BS3" s="115"/>
      <c r="BT3" s="116"/>
      <c r="BU3" s="13"/>
      <c r="BV3" s="115"/>
      <c r="BW3" s="115"/>
      <c r="BX3" s="115"/>
      <c r="BY3" s="115"/>
      <c r="BZ3" s="115"/>
      <c r="CA3" s="115"/>
      <c r="CB3" s="116"/>
      <c r="CC3" s="13"/>
      <c r="CD3" s="115"/>
      <c r="CE3" s="115"/>
      <c r="CF3" s="115"/>
      <c r="CG3" s="115"/>
      <c r="CH3" s="115"/>
      <c r="CI3" s="115"/>
      <c r="CJ3" s="116"/>
      <c r="CK3" s="13"/>
      <c r="CL3" s="115"/>
      <c r="CM3" s="115"/>
      <c r="CN3" s="115"/>
      <c r="CO3" s="115"/>
      <c r="CP3" s="115"/>
      <c r="CQ3" s="115"/>
      <c r="CR3" s="116"/>
      <c r="CS3" s="13"/>
      <c r="CT3" s="115"/>
      <c r="CU3" s="115"/>
      <c r="CV3" s="115"/>
      <c r="CW3" s="115"/>
      <c r="CX3" s="115"/>
      <c r="CY3" s="115"/>
      <c r="CZ3" s="116"/>
      <c r="DA3" s="13"/>
      <c r="DB3" s="115"/>
      <c r="DC3" s="115"/>
      <c r="DD3" s="115"/>
      <c r="DE3" s="115"/>
      <c r="DF3" s="115"/>
      <c r="DG3" s="115"/>
      <c r="DH3" s="116"/>
      <c r="DI3" s="13"/>
      <c r="DJ3" s="115"/>
      <c r="DK3" s="115"/>
      <c r="DL3" s="115"/>
      <c r="DM3" s="115"/>
      <c r="DN3" s="115"/>
      <c r="DO3" s="115"/>
      <c r="DP3" s="116"/>
      <c r="DQ3" s="13"/>
      <c r="DR3" s="115"/>
      <c r="DS3" s="115"/>
      <c r="DT3" s="115"/>
      <c r="DU3" s="115"/>
      <c r="DV3" s="115"/>
      <c r="DW3" s="115"/>
      <c r="DX3" s="116"/>
      <c r="DY3" s="13"/>
      <c r="DZ3" s="115"/>
      <c r="EA3" s="115"/>
      <c r="EB3" s="115"/>
      <c r="EC3" s="115"/>
      <c r="ED3" s="115"/>
      <c r="EE3" s="115"/>
      <c r="EF3" s="116"/>
      <c r="EG3" s="13"/>
      <c r="EH3" s="115"/>
      <c r="EI3" s="115"/>
      <c r="EJ3" s="115"/>
      <c r="EK3" s="115"/>
      <c r="EL3" s="115"/>
      <c r="EM3" s="115"/>
      <c r="EN3" s="116"/>
      <c r="EO3" s="13"/>
      <c r="EP3" s="115"/>
      <c r="EQ3" s="115"/>
      <c r="ER3" s="115"/>
      <c r="ES3" s="115"/>
      <c r="ET3" s="115"/>
      <c r="EU3" s="115"/>
      <c r="EV3" s="116"/>
      <c r="EW3" s="13"/>
      <c r="EX3" s="115"/>
      <c r="EY3" s="115"/>
      <c r="EZ3" s="115"/>
      <c r="FA3" s="115"/>
      <c r="FB3" s="115"/>
      <c r="FC3" s="115"/>
      <c r="FD3" s="116"/>
      <c r="FE3" s="13"/>
      <c r="FF3" s="115"/>
      <c r="FG3" s="115"/>
      <c r="FH3" s="115"/>
      <c r="FI3" s="115"/>
      <c r="FJ3" s="115"/>
      <c r="FK3" s="115"/>
      <c r="FL3" s="116"/>
      <c r="FM3" s="13"/>
      <c r="FN3" s="115"/>
      <c r="FO3" s="115"/>
      <c r="FP3" s="115"/>
      <c r="FQ3" s="115"/>
      <c r="FR3" s="115"/>
      <c r="FS3" s="115"/>
      <c r="FT3" s="116"/>
      <c r="FU3" s="13"/>
      <c r="FV3" s="115"/>
      <c r="FW3" s="115"/>
      <c r="FX3" s="115"/>
      <c r="FY3" s="115"/>
      <c r="FZ3" s="115"/>
      <c r="GA3" s="115"/>
      <c r="GB3" s="116"/>
      <c r="GC3" s="13"/>
      <c r="GD3" s="115"/>
      <c r="GE3" s="115"/>
      <c r="GF3" s="115"/>
      <c r="GG3" s="115"/>
      <c r="GH3" s="115"/>
      <c r="GI3" s="115"/>
      <c r="GJ3" s="116"/>
      <c r="GK3" s="13"/>
      <c r="GL3" s="115"/>
      <c r="GM3" s="115"/>
      <c r="GN3" s="115"/>
      <c r="GO3" s="115"/>
      <c r="GP3" s="115"/>
      <c r="GQ3" s="115"/>
      <c r="GR3" s="116"/>
      <c r="GS3" s="13"/>
      <c r="GT3" s="115"/>
      <c r="GU3" s="115"/>
      <c r="GV3" s="115"/>
      <c r="GW3" s="115"/>
      <c r="GX3" s="115"/>
      <c r="GY3" s="115"/>
      <c r="GZ3" s="116"/>
      <c r="HA3" s="13"/>
      <c r="HB3" s="115"/>
      <c r="HC3" s="115"/>
      <c r="HD3" s="115"/>
      <c r="HE3" s="115"/>
      <c r="HF3" s="115"/>
      <c r="HG3" s="115"/>
      <c r="HH3" s="116"/>
      <c r="HI3" s="13"/>
      <c r="HJ3" s="115"/>
      <c r="HK3" s="115"/>
      <c r="HL3" s="115"/>
      <c r="HM3" s="115"/>
      <c r="HN3" s="115"/>
      <c r="HO3" s="115"/>
      <c r="HP3" s="116"/>
      <c r="HQ3" s="13"/>
      <c r="HR3" s="115"/>
      <c r="HS3" s="115"/>
      <c r="HT3" s="115"/>
      <c r="HU3" s="115"/>
      <c r="HV3" s="115"/>
      <c r="HW3" s="115"/>
      <c r="HX3" s="116"/>
      <c r="HY3" s="13"/>
      <c r="HZ3" s="115"/>
      <c r="IA3" s="115"/>
      <c r="IB3" s="115"/>
      <c r="IC3" s="115"/>
      <c r="ID3" s="115"/>
      <c r="IE3" s="115"/>
      <c r="IF3" s="116"/>
      <c r="IG3" s="13"/>
      <c r="IH3" s="115"/>
      <c r="II3" s="115"/>
      <c r="IJ3" s="115"/>
      <c r="IK3" s="115"/>
      <c r="IL3" s="115"/>
      <c r="IM3" s="115"/>
      <c r="IN3" s="116"/>
      <c r="IO3" s="13"/>
      <c r="IP3" s="115"/>
      <c r="IQ3" s="115"/>
      <c r="IR3" s="115"/>
      <c r="IS3" s="115"/>
      <c r="IT3" s="115"/>
      <c r="IU3" s="115"/>
      <c r="IV3" s="116"/>
    </row>
    <row r="4" spans="1:256" s="114" customFormat="1" ht="30" customHeight="1" thickBot="1">
      <c r="A4" s="227" t="s">
        <v>142</v>
      </c>
      <c r="B4" s="228"/>
      <c r="C4" s="228"/>
      <c r="D4" s="117"/>
      <c r="E4" s="118"/>
      <c r="F4" s="119">
        <f>SUM(F6:F7)</f>
        <v>22880</v>
      </c>
      <c r="G4" s="112"/>
      <c r="H4" s="113"/>
      <c r="I4" s="113"/>
      <c r="J4" s="113"/>
    </row>
    <row r="5" spans="1:256" s="114" customFormat="1" ht="30" customHeight="1">
      <c r="A5" s="22" t="s">
        <v>3</v>
      </c>
      <c r="B5" s="22" t="s">
        <v>4</v>
      </c>
      <c r="C5" s="22" t="s">
        <v>5</v>
      </c>
      <c r="D5" s="23" t="s">
        <v>6</v>
      </c>
      <c r="E5" s="120" t="s">
        <v>7</v>
      </c>
      <c r="F5" s="121" t="s">
        <v>8</v>
      </c>
      <c r="G5" s="177" t="s">
        <v>148</v>
      </c>
      <c r="H5" s="26" t="s">
        <v>10</v>
      </c>
      <c r="I5" s="113"/>
      <c r="J5" s="113"/>
    </row>
    <row r="6" spans="1:256" s="114" customFormat="1" ht="72" customHeight="1">
      <c r="A6" s="110" t="s">
        <v>171</v>
      </c>
      <c r="B6" s="62" t="s">
        <v>149</v>
      </c>
      <c r="C6" s="27" t="s">
        <v>233</v>
      </c>
      <c r="D6" s="219">
        <v>4</v>
      </c>
      <c r="E6" s="122">
        <v>5500</v>
      </c>
      <c r="F6" s="122">
        <f>SUM(D6*E6)</f>
        <v>22000</v>
      </c>
      <c r="G6" s="178">
        <v>1</v>
      </c>
      <c r="H6" s="128" t="s">
        <v>271</v>
      </c>
      <c r="I6" s="113"/>
      <c r="J6" s="113"/>
    </row>
    <row r="7" spans="1:256" s="114" customFormat="1" ht="72" customHeight="1">
      <c r="A7" s="27" t="s">
        <v>232</v>
      </c>
      <c r="B7" s="27" t="s">
        <v>197</v>
      </c>
      <c r="C7" s="63" t="s">
        <v>182</v>
      </c>
      <c r="D7" s="64">
        <v>4</v>
      </c>
      <c r="E7" s="123">
        <v>220</v>
      </c>
      <c r="F7" s="123">
        <f>SUM(D7*E7)</f>
        <v>880</v>
      </c>
      <c r="G7" s="178">
        <v>1</v>
      </c>
      <c r="H7" s="128" t="s">
        <v>265</v>
      </c>
      <c r="I7" s="113"/>
      <c r="J7" s="113"/>
    </row>
  </sheetData>
  <mergeCells count="34">
    <mergeCell ref="HY2:IF2"/>
    <mergeCell ref="IG2:IN2"/>
    <mergeCell ref="IO2:IV2"/>
    <mergeCell ref="A4:C4"/>
    <mergeCell ref="GC2:GJ2"/>
    <mergeCell ref="GK2:GR2"/>
    <mergeCell ref="GS2:GZ2"/>
    <mergeCell ref="HA2:HH2"/>
    <mergeCell ref="HI2:HP2"/>
    <mergeCell ref="HQ2:HX2"/>
    <mergeCell ref="EG2:EN2"/>
    <mergeCell ref="EO2:EV2"/>
    <mergeCell ref="EW2:FD2"/>
    <mergeCell ref="FE2:FL2"/>
    <mergeCell ref="FM2:FT2"/>
    <mergeCell ref="FU2:GB2"/>
    <mergeCell ref="DY2:EF2"/>
    <mergeCell ref="AO2:AV2"/>
    <mergeCell ref="AW2:BD2"/>
    <mergeCell ref="BE2:BL2"/>
    <mergeCell ref="BM2:BT2"/>
    <mergeCell ref="BU2:CB2"/>
    <mergeCell ref="CC2:CJ2"/>
    <mergeCell ref="CK2:CR2"/>
    <mergeCell ref="CS2:CZ2"/>
    <mergeCell ref="DA2:DH2"/>
    <mergeCell ref="DI2:DP2"/>
    <mergeCell ref="DQ2:DX2"/>
    <mergeCell ref="AG2:AN2"/>
    <mergeCell ref="A1:C1"/>
    <mergeCell ref="A2:H2"/>
    <mergeCell ref="I2:P2"/>
    <mergeCell ref="Q2:X2"/>
    <mergeCell ref="Y2:AF2"/>
  </mergeCells>
  <pageMargins left="0.5" right="0.5" top="1" bottom="0.75" header="0.5" footer="0.5"/>
  <pageSetup scale="80" orientation="landscape" horizontalDpi="4294967292" verticalDpi="4294967292"/>
  <headerFooter>
    <oddHeader>&amp;C&amp;18De Anza - Phase 2 Measure C Student Services Requests (ETS)</oddHeader>
    <oddFooter xml:space="preserve">&amp;C&amp;10Page &amp;P of &amp;N &amp;R&amp;10(ETS Measure C Acct.)
</oddFooter>
  </headerFooter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SSBPT Total Amount Requested</vt:lpstr>
      <vt:lpstr>701 Furniture Equipment</vt:lpstr>
      <vt:lpstr>711 Desktop Account</vt:lpstr>
      <vt:lpstr>712, 715 Printer Account</vt:lpstr>
      <vt:lpstr>ETS Measure C Account</vt:lpstr>
    </vt:vector>
  </TitlesOfParts>
  <Company>FHDA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 Staff</dc:creator>
  <cp:lastModifiedBy>Faculty Staff</cp:lastModifiedBy>
  <cp:lastPrinted>2012-04-17T17:53:25Z</cp:lastPrinted>
  <dcterms:created xsi:type="dcterms:W3CDTF">2012-04-05T00:33:58Z</dcterms:created>
  <dcterms:modified xsi:type="dcterms:W3CDTF">2012-04-17T22:06:37Z</dcterms:modified>
</cp:coreProperties>
</file>